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nicol\OneDrive\Desktop\"/>
    </mc:Choice>
  </mc:AlternateContent>
  <xr:revisionPtr revIDLastSave="0" documentId="13_ncr:1_{7FAB8475-4E4D-4E62-93C0-B91A05F137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ep" sheetId="1" r:id="rId1"/>
    <sheet name="Week 1" sheetId="2" r:id="rId2"/>
    <sheet name="Week 2" sheetId="3" r:id="rId3"/>
    <sheet name="Week 3" sheetId="4" r:id="rId4"/>
    <sheet name="Week 4" sheetId="5" r:id="rId5"/>
    <sheet name="Week 5" sheetId="6" r:id="rId6"/>
    <sheet name="Rates" sheetId="7" r:id="rId7"/>
    <sheet name="OT Total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12" roundtripDataSignature="AMtx7mjWlcyKoc0eg63Z5ce8OYOPlnhCOQ=="/>
    </ext>
  </extLst>
</workbook>
</file>

<file path=xl/calcChain.xml><?xml version="1.0" encoding="utf-8"?>
<calcChain xmlns="http://schemas.openxmlformats.org/spreadsheetml/2006/main">
  <c r="F1" i="2" l="1"/>
  <c r="G67" i="3"/>
  <c r="H67" i="3" s="1"/>
  <c r="G68" i="1" a="1"/>
  <c r="G68" i="1" s="1"/>
  <c r="E62" i="3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62" i="5" s="1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69" i="3" s="1" a="1"/>
  <c r="H69" i="3" s="1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62" i="2" s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" i="1"/>
  <c r="G70" i="6" a="1"/>
  <c r="G70" i="6" s="1"/>
  <c r="G69" i="6" a="1"/>
  <c r="G69" i="6" s="1"/>
  <c r="G68" i="6" a="1"/>
  <c r="G68" i="6" s="1"/>
  <c r="G66" i="6" a="1"/>
  <c r="G66" i="6" s="1"/>
  <c r="G70" i="5" a="1"/>
  <c r="G70" i="5" s="1"/>
  <c r="G69" i="5" a="1"/>
  <c r="G69" i="5" s="1"/>
  <c r="G68" i="5" a="1"/>
  <c r="G68" i="5" s="1"/>
  <c r="G66" i="5" a="1"/>
  <c r="G66" i="5" s="1"/>
  <c r="G70" i="4" a="1"/>
  <c r="G70" i="4" s="1"/>
  <c r="G69" i="4" a="1"/>
  <c r="G69" i="4" s="1"/>
  <c r="G68" i="4" a="1"/>
  <c r="G68" i="4" s="1"/>
  <c r="G66" i="4" a="1"/>
  <c r="G66" i="4" s="1"/>
  <c r="G70" i="3" a="1"/>
  <c r="G70" i="3" s="1"/>
  <c r="G69" i="3" a="1"/>
  <c r="G69" i="3" s="1"/>
  <c r="G68" i="3" a="1"/>
  <c r="G68" i="3" s="1"/>
  <c r="G66" i="3" a="1"/>
  <c r="G66" i="3" s="1"/>
  <c r="G70" i="2" a="1"/>
  <c r="G70" i="2" s="1"/>
  <c r="G69" i="2" a="1"/>
  <c r="G69" i="2" s="1"/>
  <c r="G68" i="2" a="1"/>
  <c r="G68" i="2" s="1"/>
  <c r="G66" i="2" a="1"/>
  <c r="G66" i="2" s="1"/>
  <c r="E61" i="6"/>
  <c r="E60" i="6"/>
  <c r="E59" i="6"/>
  <c r="E58" i="6"/>
  <c r="E57" i="6"/>
  <c r="E56" i="6"/>
  <c r="E55" i="6"/>
  <c r="A57" i="6" s="1"/>
  <c r="E54" i="6"/>
  <c r="E53" i="6"/>
  <c r="E52" i="6"/>
  <c r="E51" i="6"/>
  <c r="E50" i="6"/>
  <c r="E49" i="6"/>
  <c r="E48" i="6"/>
  <c r="E47" i="6"/>
  <c r="E46" i="6"/>
  <c r="E45" i="6"/>
  <c r="E44" i="6"/>
  <c r="E43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5" i="6"/>
  <c r="E24" i="6"/>
  <c r="E23" i="6"/>
  <c r="A25" i="6" s="1"/>
  <c r="E22" i="6"/>
  <c r="E21" i="6"/>
  <c r="E20" i="6"/>
  <c r="E19" i="6"/>
  <c r="E18" i="6"/>
  <c r="E17" i="6"/>
  <c r="E16" i="6"/>
  <c r="E15" i="6"/>
  <c r="A17" i="6" s="1"/>
  <c r="E14" i="6"/>
  <c r="E13" i="6"/>
  <c r="E12" i="6"/>
  <c r="E11" i="6"/>
  <c r="E10" i="6"/>
  <c r="E9" i="6"/>
  <c r="E8" i="6"/>
  <c r="E7" i="6"/>
  <c r="E6" i="6"/>
  <c r="E62" i="6" s="1"/>
  <c r="G67" i="6" s="1"/>
  <c r="H67" i="6" s="1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62" i="5" s="1"/>
  <c r="G67" i="5" s="1"/>
  <c r="H67" i="5" s="1"/>
  <c r="E61" i="4"/>
  <c r="E60" i="4"/>
  <c r="E59" i="4"/>
  <c r="E58" i="4"/>
  <c r="E57" i="4"/>
  <c r="E56" i="4"/>
  <c r="E55" i="4"/>
  <c r="E54" i="4"/>
  <c r="A57" i="4" s="1"/>
  <c r="E53" i="4"/>
  <c r="E52" i="4"/>
  <c r="E51" i="4"/>
  <c r="E50" i="4"/>
  <c r="E49" i="4"/>
  <c r="E48" i="4"/>
  <c r="E47" i="4"/>
  <c r="E46" i="4"/>
  <c r="A49" i="4" s="1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A33" i="4" s="1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62" i="4" s="1"/>
  <c r="G67" i="4" s="1"/>
  <c r="H67" i="4" s="1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A41" i="2" s="1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A9" i="2" s="1"/>
  <c r="E7" i="1"/>
  <c r="F1" i="6"/>
  <c r="F1" i="5"/>
  <c r="F1" i="4"/>
  <c r="F1" i="3"/>
  <c r="B3" i="6"/>
  <c r="B3" i="5"/>
  <c r="B3" i="4"/>
  <c r="B3" i="3"/>
  <c r="B1" i="6"/>
  <c r="B1" i="5"/>
  <c r="B1" i="4"/>
  <c r="B1" i="3"/>
  <c r="B2" i="3"/>
  <c r="A7" i="3" s="1"/>
  <c r="A15" i="3" s="1"/>
  <c r="A23" i="3" s="1"/>
  <c r="A31" i="3" s="1"/>
  <c r="A39" i="3" s="1"/>
  <c r="A47" i="3" s="1"/>
  <c r="A55" i="3" s="1"/>
  <c r="B3" i="2"/>
  <c r="B1" i="2"/>
  <c r="B2" i="2"/>
  <c r="A7" i="2" s="1"/>
  <c r="A15" i="2" s="1"/>
  <c r="A23" i="2" s="1"/>
  <c r="A31" i="2" s="1"/>
  <c r="A39" i="2" s="1"/>
  <c r="A47" i="2" s="1"/>
  <c r="A55" i="2" s="1"/>
  <c r="A7" i="1"/>
  <c r="A15" i="1" s="1"/>
  <c r="A23" i="1" s="1"/>
  <c r="A31" i="1" s="1"/>
  <c r="A39" i="1" s="1"/>
  <c r="A47" i="1" s="1"/>
  <c r="A55" i="1" s="1"/>
  <c r="A49" i="6"/>
  <c r="A41" i="6"/>
  <c r="A33" i="6"/>
  <c r="A15" i="4"/>
  <c r="A23" i="4" s="1"/>
  <c r="A31" i="4" s="1"/>
  <c r="A39" i="4" s="1"/>
  <c r="A47" i="4" s="1"/>
  <c r="A55" i="4" s="1"/>
  <c r="A9" i="3"/>
  <c r="G70" i="1" a="1"/>
  <c r="G70" i="1" s="1"/>
  <c r="G69" i="1" a="1"/>
  <c r="G69" i="1" s="1"/>
  <c r="G66" i="1" a="1"/>
  <c r="G66" i="1" s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6" i="1"/>
  <c r="A9" i="1" s="1"/>
  <c r="E62" i="1" l="1"/>
  <c r="G67" i="1" s="1"/>
  <c r="H67" i="1" s="1"/>
  <c r="E62" i="2"/>
  <c r="G67" i="2" s="1"/>
  <c r="H67" i="2" s="1"/>
  <c r="H62" i="4"/>
  <c r="H62" i="6"/>
  <c r="H62" i="3"/>
  <c r="H66" i="6" a="1"/>
  <c r="H66" i="6" s="1"/>
  <c r="H68" i="6" a="1"/>
  <c r="H68" i="6" s="1"/>
  <c r="H69" i="6" a="1"/>
  <c r="H69" i="6" s="1"/>
  <c r="H66" i="5" a="1"/>
  <c r="H66" i="5" s="1"/>
  <c r="H68" i="5" a="1"/>
  <c r="H68" i="5" s="1"/>
  <c r="H69" i="5" a="1"/>
  <c r="H69" i="5" s="1"/>
  <c r="H68" i="2" a="1"/>
  <c r="H68" i="2" s="1"/>
  <c r="H70" i="2" a="1"/>
  <c r="H70" i="2" s="1"/>
  <c r="H70" i="6" a="1"/>
  <c r="H70" i="6" s="1"/>
  <c r="H70" i="5" a="1"/>
  <c r="H70" i="5" s="1"/>
  <c r="H69" i="4" a="1"/>
  <c r="H69" i="4" s="1"/>
  <c r="H68" i="4" a="1"/>
  <c r="H68" i="4" s="1"/>
  <c r="H70" i="4" a="1"/>
  <c r="H70" i="4" s="1"/>
  <c r="H66" i="4" a="1"/>
  <c r="H66" i="4" s="1"/>
  <c r="H68" i="3" a="1"/>
  <c r="H68" i="3" s="1"/>
  <c r="H70" i="3" a="1"/>
  <c r="H70" i="3" s="1"/>
  <c r="H66" i="3" a="1"/>
  <c r="H66" i="3" s="1"/>
  <c r="H66" i="2" a="1"/>
  <c r="H66" i="2" s="1"/>
  <c r="H69" i="2" a="1"/>
  <c r="H69" i="2" s="1"/>
  <c r="A49" i="2"/>
  <c r="A25" i="2"/>
  <c r="A33" i="2"/>
  <c r="A17" i="2"/>
  <c r="A57" i="2"/>
  <c r="H66" i="1" a="1"/>
  <c r="H66" i="1" s="1"/>
  <c r="H70" i="1" a="1"/>
  <c r="H70" i="1" s="1"/>
  <c r="H62" i="1"/>
  <c r="H69" i="1" a="1"/>
  <c r="H69" i="1" s="1"/>
  <c r="H68" i="1" a="1"/>
  <c r="H68" i="1" s="1"/>
  <c r="A25" i="3"/>
  <c r="A33" i="3"/>
  <c r="A57" i="3"/>
  <c r="A17" i="3"/>
  <c r="A49" i="3"/>
  <c r="A41" i="3"/>
  <c r="A17" i="4"/>
  <c r="A9" i="4"/>
  <c r="A25" i="4"/>
  <c r="A41" i="4"/>
  <c r="A17" i="5"/>
  <c r="A25" i="5"/>
  <c r="A33" i="5"/>
  <c r="A49" i="5"/>
  <c r="A9" i="5"/>
  <c r="A57" i="5"/>
  <c r="A41" i="5"/>
  <c r="A49" i="1"/>
  <c r="A17" i="1"/>
  <c r="A33" i="1"/>
  <c r="A25" i="1"/>
  <c r="A41" i="1"/>
  <c r="A57" i="1"/>
  <c r="A9" i="6"/>
  <c r="B2" i="4"/>
  <c r="B2" i="5" s="1"/>
  <c r="H71" i="5" l="1"/>
  <c r="B6" i="8" s="1"/>
  <c r="H71" i="6"/>
  <c r="B7" i="8" s="1"/>
  <c r="H71" i="4"/>
  <c r="B5" i="8" s="1"/>
  <c r="H71" i="3"/>
  <c r="B4" i="8" s="1"/>
  <c r="H71" i="2"/>
  <c r="B3" i="8" s="1"/>
  <c r="B2" i="6"/>
  <c r="A7" i="6" s="1"/>
  <c r="A15" i="6" s="1"/>
  <c r="A23" i="6" s="1"/>
  <c r="A31" i="6" s="1"/>
  <c r="A39" i="6" s="1"/>
  <c r="A47" i="6" s="1"/>
  <c r="A55" i="6" s="1"/>
  <c r="A7" i="5"/>
  <c r="A15" i="5" s="1"/>
  <c r="A23" i="5" s="1"/>
  <c r="A31" i="5" s="1"/>
  <c r="A39" i="5" s="1"/>
  <c r="A47" i="5" s="1"/>
  <c r="A55" i="5" s="1"/>
  <c r="H71" i="1"/>
  <c r="B2" i="8" s="1"/>
  <c r="B8" i="8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<sst xmlns="http://schemas.openxmlformats.org/spreadsheetml/2006/main" count="295" uniqueCount="63">
  <si>
    <t>COMPANY:</t>
  </si>
  <si>
    <t>PRODUCTION:</t>
  </si>
  <si>
    <t>FOR WEEK OF:</t>
  </si>
  <si>
    <t>ARTIST:</t>
  </si>
  <si>
    <t>Date</t>
  </si>
  <si>
    <t>Activity</t>
  </si>
  <si>
    <t>Start</t>
  </si>
  <si>
    <t>End</t>
  </si>
  <si>
    <t>Work Hours</t>
  </si>
  <si>
    <t>Code</t>
  </si>
  <si>
    <t>Hours</t>
  </si>
  <si>
    <t>Amount</t>
  </si>
  <si>
    <t>Monday</t>
  </si>
  <si>
    <t>Total hours</t>
  </si>
  <si>
    <t>Tuesday</t>
  </si>
  <si>
    <t>Wednesday</t>
  </si>
  <si>
    <t>Thursday</t>
  </si>
  <si>
    <t>Friday</t>
  </si>
  <si>
    <t>Saturday</t>
  </si>
  <si>
    <t>Sunday</t>
  </si>
  <si>
    <t>Notes</t>
  </si>
  <si>
    <t>D</t>
  </si>
  <si>
    <t>Work in Excess of Weekly Hours</t>
  </si>
  <si>
    <t>W</t>
  </si>
  <si>
    <t>Invasion of Meal Break</t>
  </si>
  <si>
    <t>M</t>
  </si>
  <si>
    <t>Invasion of Overnight Rest Break</t>
  </si>
  <si>
    <t>N</t>
  </si>
  <si>
    <t>Invasion of Free Day</t>
  </si>
  <si>
    <t>F</t>
  </si>
  <si>
    <t>Work in Excess of Span of Day (Rate 1)</t>
  </si>
  <si>
    <t>Work in Excess of Maximum Weekly Hours (Rate 1)</t>
  </si>
  <si>
    <t>Meal Break Infringement (Rate 1)</t>
  </si>
  <si>
    <t>Overnight Rest Break Infringement (Rate 2)</t>
  </si>
  <si>
    <t>Total OT</t>
  </si>
  <si>
    <t>Work on the Free Day (Rate 2) 
Per half hour or part (greater of min. 3 hrs.)</t>
  </si>
  <si>
    <t>Type</t>
  </si>
  <si>
    <t>Work in Excess of Span of Day</t>
  </si>
  <si>
    <t>Type of OT</t>
  </si>
  <si>
    <t>1/2 Hours</t>
  </si>
  <si>
    <t>Prep Week</t>
  </si>
  <si>
    <t>Week 1</t>
  </si>
  <si>
    <t>Week 2</t>
  </si>
  <si>
    <t>Week 3</t>
  </si>
  <si>
    <t>Week 4</t>
  </si>
  <si>
    <t>Week 5</t>
  </si>
  <si>
    <t>Use 0:00-23:59 format for start and end times</t>
  </si>
  <si>
    <t>Max Weekly Hours Allowable</t>
  </si>
  <si>
    <t xml:space="preserve">NOTES: </t>
  </si>
  <si>
    <t>ASMs - use Monday as prep week start date</t>
  </si>
  <si>
    <t xml:space="preserve">Only fill in the details (company, week of) for prep week and only fill in the white columns (activity, start, end, code, 1/2 hrs). </t>
  </si>
  <si>
    <t>WEEKLY TOTALS</t>
  </si>
  <si>
    <t>OVERTIME TOTAL</t>
  </si>
  <si>
    <t>Everything else should be auto-calculated, including the OT at the end</t>
  </si>
  <si>
    <t>OT Total</t>
  </si>
  <si>
    <t>35.02 or 1/6 salary</t>
  </si>
  <si>
    <t>Work on a free day may have to be added manually.</t>
  </si>
  <si>
    <t>Other Variables For Formuals</t>
  </si>
  <si>
    <t>The following rates apply to Calgary Opera, 2021-2022,</t>
  </si>
  <si>
    <t>Rate*</t>
  </si>
  <si>
    <t>*per half hour, or part of</t>
  </si>
  <si>
    <t>NOTE: all the other formulas rely on the rate and hours columns on this page being accurate, and don't rename it!</t>
  </si>
  <si>
    <t>"For week of" date, use format 2022-12-27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</si>
</sst>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hh:mm"/>
    <numFmt numFmtId="165" formatCode="mmm\.\ d"/>
  </numFmts>
  <fonts count="11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b/>
      <sz val="11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sz val="11"/>
      <color theme="1"/>
      <name val="Calibri"/>
    </font>
    <font>
      <sz val="11"/>
      <color rgb="FF000000"/>
      <name val="Calibri"/>
    </font>
    <font>
      <sz val="11"/>
      <color theme="1"/>
      <name val="Arial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D965"/>
        <bgColor rgb="FFFFD965"/>
      </patternFill>
    </fill>
    <fill>
      <patternFill patternType="solid">
        <fgColor rgb="FF171616"/>
        <bgColor rgb="FF171616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84">
    <xf numFmtId="0" fontId="0" fillId="0" borderId="0" xfId="0" applyFont="1" applyAlignment="1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16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5" fillId="0" borderId="0" xfId="0" applyFont="1"/>
    <xf numFmtId="165" fontId="3" fillId="0" borderId="10" xfId="0" applyNumberFormat="1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16" fontId="3" fillId="0" borderId="10" xfId="0" applyNumberFormat="1" applyFont="1" applyBorder="1" applyAlignment="1">
      <alignment vertical="center"/>
    </xf>
    <xf numFmtId="0" fontId="5" fillId="0" borderId="0" xfId="0" applyFont="1"/>
    <xf numFmtId="0" fontId="6" fillId="4" borderId="0" xfId="0" applyFont="1" applyFill="1" applyAlignment="1">
      <alignment horizontal="right"/>
    </xf>
    <xf numFmtId="0" fontId="0" fillId="0" borderId="0" xfId="0" applyFont="1" applyAlignment="1"/>
    <xf numFmtId="16" fontId="3" fillId="0" borderId="1" xfId="0" applyNumberFormat="1" applyFont="1" applyBorder="1" applyAlignment="1">
      <alignment vertical="center"/>
    </xf>
    <xf numFmtId="0" fontId="8" fillId="0" borderId="0" xfId="0" applyFont="1" applyAlignment="1"/>
    <xf numFmtId="0" fontId="2" fillId="0" borderId="0" xfId="0" applyFont="1" applyAlignment="1">
      <alignment horizontal="right" vertical="center"/>
    </xf>
    <xf numFmtId="0" fontId="0" fillId="0" borderId="0" xfId="0" applyFont="1" applyAlignment="1"/>
    <xf numFmtId="0" fontId="8" fillId="5" borderId="0" xfId="0" applyFont="1" applyFill="1" applyAlignment="1"/>
    <xf numFmtId="0" fontId="1" fillId="0" borderId="0" xfId="0" applyFont="1" applyAlignment="1"/>
    <xf numFmtId="0" fontId="8" fillId="5" borderId="0" xfId="0" applyFont="1" applyFill="1"/>
    <xf numFmtId="0" fontId="8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16" fontId="1" fillId="0" borderId="2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0" borderId="0" xfId="0" applyFont="1"/>
    <xf numFmtId="16" fontId="1" fillId="0" borderId="10" xfId="0" applyNumberFormat="1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0" fontId="1" fillId="2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20" fontId="1" fillId="0" borderId="11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3" borderId="13" xfId="0" applyFont="1" applyFill="1" applyBorder="1" applyAlignment="1">
      <alignment vertical="center"/>
    </xf>
    <xf numFmtId="0" fontId="1" fillId="3" borderId="14" xfId="0" applyFont="1" applyFill="1" applyBorder="1" applyAlignment="1">
      <alignment vertical="center"/>
    </xf>
    <xf numFmtId="0" fontId="1" fillId="0" borderId="15" xfId="0" applyFont="1" applyBorder="1" applyAlignment="1">
      <alignment vertical="center"/>
    </xf>
    <xf numFmtId="20" fontId="1" fillId="0" borderId="16" xfId="0" applyNumberFormat="1" applyFont="1" applyBorder="1" applyAlignment="1">
      <alignment vertical="center"/>
    </xf>
    <xf numFmtId="0" fontId="1" fillId="2" borderId="16" xfId="0" applyFont="1" applyFill="1" applyBorder="1" applyAlignment="1">
      <alignment vertical="center"/>
    </xf>
    <xf numFmtId="0" fontId="1" fillId="0" borderId="16" xfId="0" applyFont="1" applyBorder="1" applyAlignment="1">
      <alignment vertical="center"/>
    </xf>
    <xf numFmtId="20" fontId="1" fillId="0" borderId="8" xfId="0" applyNumberFormat="1" applyFont="1" applyBorder="1" applyAlignment="1">
      <alignment vertical="center"/>
    </xf>
    <xf numFmtId="0" fontId="8" fillId="2" borderId="17" xfId="0" applyFont="1" applyFill="1" applyBorder="1" applyAlignment="1">
      <alignment vertical="center"/>
    </xf>
    <xf numFmtId="0" fontId="1" fillId="5" borderId="0" xfId="0" applyFont="1" applyFill="1" applyAlignment="1"/>
    <xf numFmtId="0" fontId="9" fillId="4" borderId="0" xfId="0" applyFont="1" applyFill="1" applyAlignment="1">
      <alignment horizontal="right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10" fillId="0" borderId="0" xfId="0" applyFont="1" applyAlignment="1"/>
    <xf numFmtId="0" fontId="1" fillId="0" borderId="17" xfId="0" applyFont="1" applyFill="1" applyBorder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right"/>
    </xf>
    <xf numFmtId="0" fontId="8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8" fillId="5" borderId="18" xfId="0" applyFont="1" applyFill="1" applyBorder="1" applyAlignment="1"/>
    <xf numFmtId="0" fontId="1" fillId="0" borderId="18" xfId="0" applyFont="1" applyBorder="1" applyAlignment="1"/>
    <xf numFmtId="44" fontId="1" fillId="0" borderId="18" xfId="1" applyFont="1" applyBorder="1" applyAlignment="1"/>
    <xf numFmtId="0" fontId="8" fillId="5" borderId="18" xfId="0" applyFont="1" applyFill="1" applyBorder="1" applyAlignment="1">
      <alignment vertical="top"/>
    </xf>
    <xf numFmtId="0" fontId="1" fillId="0" borderId="18" xfId="0" applyFont="1" applyBorder="1" applyAlignment="1">
      <alignment vertical="top"/>
    </xf>
    <xf numFmtId="0" fontId="9" fillId="4" borderId="18" xfId="0" applyFont="1" applyFill="1" applyBorder="1" applyAlignment="1">
      <alignment horizontal="right" vertical="top"/>
    </xf>
    <xf numFmtId="0" fontId="1" fillId="0" borderId="18" xfId="0" applyFont="1" applyBorder="1" applyAlignment="1">
      <alignment vertical="top" wrapText="1"/>
    </xf>
    <xf numFmtId="0" fontId="8" fillId="5" borderId="18" xfId="0" applyFont="1" applyFill="1" applyBorder="1"/>
    <xf numFmtId="0" fontId="1" fillId="0" borderId="18" xfId="0" applyFont="1" applyBorder="1" applyAlignment="1">
      <alignment horizontal="right" vertical="top" wrapText="1"/>
    </xf>
    <xf numFmtId="16" fontId="1" fillId="0" borderId="1" xfId="0" applyNumberFormat="1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" fillId="0" borderId="0" xfId="0" applyFont="1" applyAlignment="1"/>
    <xf numFmtId="0" fontId="1" fillId="0" borderId="3" xfId="0" applyFont="1" applyBorder="1" applyAlignment="1">
      <alignment horizontal="center" vertical="center"/>
    </xf>
    <xf numFmtId="0" fontId="8" fillId="0" borderId="19" xfId="0" applyFont="1" applyBorder="1" applyAlignment="1"/>
    <xf numFmtId="44" fontId="8" fillId="0" borderId="19" xfId="0" applyNumberFormat="1" applyFont="1" applyBorder="1"/>
    <xf numFmtId="0" fontId="1" fillId="0" borderId="20" xfId="0" applyFont="1" applyBorder="1" applyAlignment="1"/>
    <xf numFmtId="0" fontId="1" fillId="0" borderId="20" xfId="0" applyFont="1" applyBorder="1" applyAlignment="1">
      <alignment vertical="center"/>
    </xf>
    <xf numFmtId="0" fontId="0" fillId="0" borderId="20" xfId="0" applyFont="1" applyBorder="1" applyAlignment="1"/>
    <xf numFmtId="44" fontId="8" fillId="2" borderId="17" xfId="1" applyFont="1" applyFill="1" applyBorder="1" applyAlignment="1">
      <alignment vertical="center"/>
    </xf>
    <xf numFmtId="44" fontId="8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93"/>
  <sheetViews>
    <sheetView tabSelected="1" workbookViewId="0">
      <selection activeCell="F2" sqref="F2"/>
    </sheetView>
  </sheetViews>
  <sheetFormatPr defaultColWidth="12.59765625" defaultRowHeight="15" customHeight="1" x14ac:dyDescent="0.3"/>
  <cols>
    <col min="1" max="1" width="11.69921875" style="23" customWidth="1"/>
    <col min="2" max="2" width="23.09765625" style="23" customWidth="1"/>
    <col min="3" max="4" width="7.59765625" style="23" customWidth="1"/>
    <col min="5" max="5" width="9.296875" style="23" bestFit="1" customWidth="1"/>
    <col min="6" max="6" width="10.19921875" style="23" customWidth="1"/>
    <col min="7" max="7" width="8.296875" style="23" bestFit="1" customWidth="1"/>
    <col min="8" max="8" width="8" style="23" bestFit="1" customWidth="1"/>
    <col min="9" max="9" width="63" style="23" bestFit="1" customWidth="1"/>
    <col min="10" max="10" width="15.19921875" style="23" customWidth="1"/>
    <col min="11" max="26" width="7.59765625" style="23" customWidth="1"/>
    <col min="27" max="16384" width="12.59765625" style="23"/>
  </cols>
  <sheetData>
    <row r="1" spans="1:10" ht="14.25" customHeight="1" x14ac:dyDescent="0.3">
      <c r="A1" s="25" t="s">
        <v>0</v>
      </c>
      <c r="B1" s="26"/>
      <c r="C1" s="26"/>
      <c r="E1" s="27" t="s">
        <v>1</v>
      </c>
      <c r="F1" s="80"/>
      <c r="G1" s="79"/>
      <c r="H1" s="79"/>
    </row>
    <row r="2" spans="1:10" ht="14.25" customHeight="1" x14ac:dyDescent="0.3">
      <c r="A2" s="25" t="s">
        <v>2</v>
      </c>
      <c r="B2" s="29">
        <v>44626</v>
      </c>
      <c r="C2" s="30"/>
      <c r="D2" s="28"/>
    </row>
    <row r="3" spans="1:10" ht="14.25" customHeight="1" x14ac:dyDescent="0.3">
      <c r="A3" s="25" t="s">
        <v>3</v>
      </c>
      <c r="B3" s="30"/>
      <c r="C3" s="30"/>
      <c r="D3" s="28"/>
      <c r="H3" s="27" t="s">
        <v>48</v>
      </c>
      <c r="I3" s="23" t="s">
        <v>62</v>
      </c>
    </row>
    <row r="4" spans="1:10" ht="14.25" customHeight="1" thickBot="1" x14ac:dyDescent="0.35">
      <c r="I4" s="28" t="s">
        <v>46</v>
      </c>
    </row>
    <row r="5" spans="1:10" ht="14.25" customHeight="1" thickBot="1" x14ac:dyDescent="0.35">
      <c r="A5" s="55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6" t="s">
        <v>39</v>
      </c>
      <c r="H5" s="57" t="s">
        <v>11</v>
      </c>
      <c r="I5" s="23" t="s">
        <v>49</v>
      </c>
    </row>
    <row r="6" spans="1:10" ht="14.25" customHeight="1" thickBot="1" x14ac:dyDescent="0.35">
      <c r="A6" s="31" t="s">
        <v>12</v>
      </c>
      <c r="B6" s="32"/>
      <c r="C6" s="33"/>
      <c r="D6" s="33"/>
      <c r="E6" s="34">
        <f t="shared" ref="E6:E61" si="0">IF(OR(C6=0,D6=0),,HOUR(D6-C6+"24:00")+CEILING(MINUTE(D6-C6+"24:00")/60,0.25))</f>
        <v>0</v>
      </c>
      <c r="F6" s="35"/>
      <c r="G6" s="35"/>
      <c r="H6" s="36">
        <f>IF(F6="D", G6*Rates!$C$3, IF(F6="W", G6*Rates!$C$4, IF(F6="M", G6*Rates!$C$5, IF(F6="N", G6*Rates!$C$6, 0))))</f>
        <v>0</v>
      </c>
      <c r="I6" s="23" t="s">
        <v>50</v>
      </c>
      <c r="J6" s="37"/>
    </row>
    <row r="7" spans="1:10" ht="14.25" customHeight="1" thickBot="1" x14ac:dyDescent="0.35">
      <c r="A7" s="38">
        <f>B2</f>
        <v>44626</v>
      </c>
      <c r="B7" s="32"/>
      <c r="C7" s="39"/>
      <c r="D7" s="39"/>
      <c r="E7" s="40">
        <f t="shared" si="0"/>
        <v>0</v>
      </c>
      <c r="F7" s="41"/>
      <c r="G7" s="41"/>
      <c r="H7" s="36">
        <f>IF(F7="D", G7*Rates!$C$3, IF(F7="W", G7*Rates!$C$4, IF(F7="M", G7*Rates!$C$5, IF(F7="N", G7*Rates!$C$6, 0))))</f>
        <v>0</v>
      </c>
      <c r="I7" s="59" t="s">
        <v>53</v>
      </c>
      <c r="J7" s="37"/>
    </row>
    <row r="8" spans="1:10" ht="14.25" customHeight="1" thickBot="1" x14ac:dyDescent="0.35">
      <c r="A8" s="42" t="s">
        <v>13</v>
      </c>
      <c r="B8" s="32"/>
      <c r="C8" s="43"/>
      <c r="D8" s="43"/>
      <c r="E8" s="40">
        <f t="shared" si="0"/>
        <v>0</v>
      </c>
      <c r="F8" s="41"/>
      <c r="G8" s="41"/>
      <c r="H8" s="36">
        <f>IF(F8="D", G8*Rates!$C$3, IF(F8="W", G8*Rates!$C$4, IF(F8="M", G8*Rates!$C$5, IF(F8="N", G8*Rates!$C$6, 0))))</f>
        <v>0</v>
      </c>
      <c r="J8" s="37"/>
    </row>
    <row r="9" spans="1:10" ht="14.25" customHeight="1" thickBot="1" x14ac:dyDescent="0.35">
      <c r="A9" s="44">
        <f>SUM(E6:E13)</f>
        <v>0</v>
      </c>
      <c r="B9" s="32"/>
      <c r="C9" s="43"/>
      <c r="D9" s="43"/>
      <c r="E9" s="40">
        <f t="shared" si="0"/>
        <v>0</v>
      </c>
      <c r="F9" s="41"/>
      <c r="G9" s="41"/>
      <c r="H9" s="36">
        <f>IF(F9="D", G9*Rates!$C$3, IF(F9="W", G9*Rates!$C$4, IF(F9="M", G9*Rates!$C$5, IF(F9="N", G9*Rates!$C$6, 0))))</f>
        <v>0</v>
      </c>
      <c r="J9" s="37"/>
    </row>
    <row r="10" spans="1:10" ht="14.25" customHeight="1" thickBot="1" x14ac:dyDescent="0.35">
      <c r="A10" s="45"/>
      <c r="B10" s="32"/>
      <c r="C10" s="43"/>
      <c r="D10" s="43"/>
      <c r="E10" s="40">
        <f t="shared" si="0"/>
        <v>0</v>
      </c>
      <c r="F10" s="41"/>
      <c r="G10" s="41"/>
      <c r="H10" s="36">
        <f>IF(F10="D", G10*Rates!$C$3, IF(F10="W", G10*Rates!$C$4, IF(F10="M", G10*Rates!$C$5, IF(F10="N", G10*Rates!$C$6, 0))))</f>
        <v>0</v>
      </c>
      <c r="J10" s="37"/>
    </row>
    <row r="11" spans="1:10" ht="14.25" customHeight="1" thickBot="1" x14ac:dyDescent="0.35">
      <c r="A11" s="45"/>
      <c r="B11" s="32"/>
      <c r="C11" s="41"/>
      <c r="D11" s="41"/>
      <c r="E11" s="40">
        <f t="shared" si="0"/>
        <v>0</v>
      </c>
      <c r="F11" s="41"/>
      <c r="G11" s="41"/>
      <c r="H11" s="36">
        <f>IF(F11="D", G11*Rates!$C$3, IF(F11="W", G11*Rates!$C$4, IF(F11="M", G11*Rates!$C$5, IF(F11="N", G11*Rates!$C$6, 0))))</f>
        <v>0</v>
      </c>
      <c r="J11" s="37"/>
    </row>
    <row r="12" spans="1:10" ht="14.25" customHeight="1" thickBot="1" x14ac:dyDescent="0.35">
      <c r="A12" s="45"/>
      <c r="B12" s="32"/>
      <c r="C12" s="41"/>
      <c r="D12" s="41"/>
      <c r="E12" s="40">
        <f t="shared" si="0"/>
        <v>0</v>
      </c>
      <c r="F12" s="41"/>
      <c r="G12" s="41"/>
      <c r="H12" s="36">
        <f>IF(F12="D", G12*Rates!$C$3, IF(F12="W", G12*Rates!$C$4, IF(F12="M", G12*Rates!$C$5, IF(F12="N", G12*Rates!$C$6, 0))))</f>
        <v>0</v>
      </c>
    </row>
    <row r="13" spans="1:10" ht="14.25" customHeight="1" thickBot="1" x14ac:dyDescent="0.35">
      <c r="A13" s="46"/>
      <c r="B13" s="47"/>
      <c r="C13" s="48"/>
      <c r="D13" s="48"/>
      <c r="E13" s="49">
        <f t="shared" si="0"/>
        <v>0</v>
      </c>
      <c r="F13" s="50"/>
      <c r="G13" s="50"/>
      <c r="H13" s="36">
        <f>IF(F13="D", G13*Rates!$C$3, IF(F13="W", G13*Rates!$C$4, IF(F13="M", G13*Rates!$C$5, IF(F13="N", G13*Rates!$C$6, 0))))</f>
        <v>0</v>
      </c>
      <c r="J13" s="37"/>
    </row>
    <row r="14" spans="1:10" ht="14.25" customHeight="1" thickBot="1" x14ac:dyDescent="0.35">
      <c r="A14" s="31" t="s">
        <v>14</v>
      </c>
      <c r="B14" s="32"/>
      <c r="C14" s="43"/>
      <c r="D14" s="43"/>
      <c r="E14" s="40">
        <f t="shared" si="0"/>
        <v>0</v>
      </c>
      <c r="F14" s="35"/>
      <c r="G14" s="35"/>
      <c r="H14" s="36">
        <f>IF(F14="D", G14*Rates!$C$3, IF(F14="W", G14*Rates!$C$4, IF(F14="M", G14*Rates!$C$5, IF(F14="N", G14*Rates!$C$6, 0))))</f>
        <v>0</v>
      </c>
      <c r="J14" s="37"/>
    </row>
    <row r="15" spans="1:10" ht="14.25" customHeight="1" thickBot="1" x14ac:dyDescent="0.35">
      <c r="A15" s="38">
        <f>IF(A7="","",A7+1)</f>
        <v>44627</v>
      </c>
      <c r="B15" s="32"/>
      <c r="C15" s="43"/>
      <c r="D15" s="43"/>
      <c r="E15" s="40">
        <f t="shared" si="0"/>
        <v>0</v>
      </c>
      <c r="F15" s="41"/>
      <c r="G15" s="41"/>
      <c r="H15" s="36">
        <f>IF(F15="D", G15*Rates!$C$3, IF(F15="W", G15*Rates!$C$4, IF(F15="M", G15*Rates!$C$5, IF(F15="N", G15*Rates!$C$6, 0))))</f>
        <v>0</v>
      </c>
      <c r="J15" s="37"/>
    </row>
    <row r="16" spans="1:10" ht="14.25" customHeight="1" thickBot="1" x14ac:dyDescent="0.35">
      <c r="A16" s="42" t="s">
        <v>13</v>
      </c>
      <c r="B16" s="32"/>
      <c r="C16" s="43"/>
      <c r="D16" s="43"/>
      <c r="E16" s="40">
        <f t="shared" si="0"/>
        <v>0</v>
      </c>
      <c r="F16" s="41"/>
      <c r="G16" s="41"/>
      <c r="H16" s="36">
        <f>IF(F16="D", G16*Rates!$C$3, IF(F16="W", G16*Rates!$C$4, IF(F16="M", G16*Rates!$C$5, IF(F16="N", G16*Rates!$C$6, 0))))</f>
        <v>0</v>
      </c>
      <c r="J16" s="37"/>
    </row>
    <row r="17" spans="1:10" ht="14.25" customHeight="1" thickBot="1" x14ac:dyDescent="0.35">
      <c r="A17" s="44">
        <f>SUM(E14:E21)</f>
        <v>0</v>
      </c>
      <c r="B17" s="32"/>
      <c r="C17" s="43"/>
      <c r="D17" s="43"/>
      <c r="E17" s="40">
        <f t="shared" si="0"/>
        <v>0</v>
      </c>
      <c r="F17" s="41"/>
      <c r="G17" s="41"/>
      <c r="H17" s="36">
        <f>IF(F17="D", G17*Rates!$C$3, IF(F17="W", G17*Rates!$C$4, IF(F17="M", G17*Rates!$C$5, IF(F17="N", G17*Rates!$C$6, 0))))</f>
        <v>0</v>
      </c>
      <c r="J17" s="37"/>
    </row>
    <row r="18" spans="1:10" ht="14.25" customHeight="1" thickBot="1" x14ac:dyDescent="0.35">
      <c r="A18" s="45"/>
      <c r="B18" s="32"/>
      <c r="C18" s="43"/>
      <c r="D18" s="43"/>
      <c r="E18" s="40">
        <f t="shared" si="0"/>
        <v>0</v>
      </c>
      <c r="F18" s="41"/>
      <c r="G18" s="41"/>
      <c r="H18" s="36">
        <f>IF(F18="D", G18*Rates!$C$3, IF(F18="W", G18*Rates!$C$4, IF(F18="M", G18*Rates!$C$5, IF(F18="N", G18*Rates!$C$6, 0))))</f>
        <v>0</v>
      </c>
    </row>
    <row r="19" spans="1:10" ht="14.25" customHeight="1" thickBot="1" x14ac:dyDescent="0.35">
      <c r="A19" s="45"/>
      <c r="B19" s="32"/>
      <c r="C19" s="41"/>
      <c r="D19" s="41"/>
      <c r="E19" s="40">
        <f t="shared" si="0"/>
        <v>0</v>
      </c>
      <c r="F19" s="41"/>
      <c r="G19" s="41"/>
      <c r="H19" s="36">
        <f>IF(F19="D", G19*Rates!$C$3, IF(F19="W", G19*Rates!$C$4, IF(F19="M", G19*Rates!$C$5, IF(F19="N", G19*Rates!$C$6, 0))))</f>
        <v>0</v>
      </c>
    </row>
    <row r="20" spans="1:10" ht="14.25" customHeight="1" thickBot="1" x14ac:dyDescent="0.35">
      <c r="A20" s="45"/>
      <c r="B20" s="32"/>
      <c r="C20" s="41"/>
      <c r="D20" s="41"/>
      <c r="E20" s="40">
        <f t="shared" si="0"/>
        <v>0</v>
      </c>
      <c r="F20" s="41"/>
      <c r="G20" s="41"/>
      <c r="H20" s="36">
        <f>IF(F20="D", G20*Rates!$C$3, IF(F20="W", G20*Rates!$C$4, IF(F20="M", G20*Rates!$C$5, IF(F20="N", G20*Rates!$C$6, 0))))</f>
        <v>0</v>
      </c>
    </row>
    <row r="21" spans="1:10" ht="14.25" customHeight="1" thickBot="1" x14ac:dyDescent="0.35">
      <c r="A21" s="46"/>
      <c r="B21" s="47"/>
      <c r="C21" s="50"/>
      <c r="D21" s="50"/>
      <c r="E21" s="49">
        <f t="shared" si="0"/>
        <v>0</v>
      </c>
      <c r="F21" s="50"/>
      <c r="G21" s="50"/>
      <c r="H21" s="36">
        <f>IF(F21="D", G21*Rates!$C$3, IF(F21="W", G21*Rates!$C$4, IF(F21="M", G21*Rates!$C$5, IF(F21="N", G21*Rates!$C$6, 0))))</f>
        <v>0</v>
      </c>
    </row>
    <row r="22" spans="1:10" ht="14.25" customHeight="1" thickBot="1" x14ac:dyDescent="0.35">
      <c r="A22" s="31" t="s">
        <v>15</v>
      </c>
      <c r="B22" s="32"/>
      <c r="C22" s="43"/>
      <c r="D22" s="43"/>
      <c r="E22" s="40">
        <f t="shared" si="0"/>
        <v>0</v>
      </c>
      <c r="F22" s="35"/>
      <c r="G22" s="35"/>
      <c r="H22" s="36">
        <f>IF(F22="D", G22*Rates!$C$3, IF(F22="W", G22*Rates!$C$4, IF(F22="M", G22*Rates!$C$5, IF(F22="N", G22*Rates!$C$6, 0))))</f>
        <v>0</v>
      </c>
    </row>
    <row r="23" spans="1:10" ht="14.25" customHeight="1" thickBot="1" x14ac:dyDescent="0.35">
      <c r="A23" s="38">
        <f>IF(A15="","",A15+1)</f>
        <v>44628</v>
      </c>
      <c r="B23" s="32"/>
      <c r="C23" s="43"/>
      <c r="D23" s="43"/>
      <c r="E23" s="40">
        <f t="shared" si="0"/>
        <v>0</v>
      </c>
      <c r="F23" s="41"/>
      <c r="G23" s="41"/>
      <c r="H23" s="36">
        <f>IF(F23="D", G23*Rates!$C$3, IF(F23="W", G23*Rates!$C$4, IF(F23="M", G23*Rates!$C$5, IF(F23="N", G23*Rates!$C$6, 0))))</f>
        <v>0</v>
      </c>
    </row>
    <row r="24" spans="1:10" ht="14.25" customHeight="1" thickBot="1" x14ac:dyDescent="0.35">
      <c r="A24" s="42" t="s">
        <v>13</v>
      </c>
      <c r="B24" s="32"/>
      <c r="C24" s="43"/>
      <c r="D24" s="43"/>
      <c r="E24" s="40">
        <f t="shared" si="0"/>
        <v>0</v>
      </c>
      <c r="F24" s="41"/>
      <c r="G24" s="41"/>
      <c r="H24" s="36">
        <f>IF(F24="D", G24*Rates!$C$3, IF(F24="W", G24*Rates!$C$4, IF(F24="M", G24*Rates!$C$5, IF(F24="N", G24*Rates!$C$6, 0))))</f>
        <v>0</v>
      </c>
    </row>
    <row r="25" spans="1:10" ht="14.25" customHeight="1" thickBot="1" x14ac:dyDescent="0.35">
      <c r="A25" s="44">
        <f>SUM(E22:E29)</f>
        <v>0</v>
      </c>
      <c r="B25" s="32"/>
      <c r="C25" s="43"/>
      <c r="D25" s="43"/>
      <c r="E25" s="40">
        <f t="shared" si="0"/>
        <v>0</v>
      </c>
      <c r="F25" s="41"/>
      <c r="G25" s="41"/>
      <c r="H25" s="36">
        <f>IF(F25="D", G25*Rates!$C$3, IF(F25="W", G25*Rates!$C$4, IF(F25="M", G25*Rates!$C$5, IF(F25="N", G25*Rates!$C$6, 0))))</f>
        <v>0</v>
      </c>
    </row>
    <row r="26" spans="1:10" ht="14.25" customHeight="1" thickBot="1" x14ac:dyDescent="0.35">
      <c r="A26" s="45"/>
      <c r="B26" s="32"/>
      <c r="C26" s="43"/>
      <c r="D26" s="43"/>
      <c r="E26" s="40">
        <f t="shared" si="0"/>
        <v>0</v>
      </c>
      <c r="F26" s="41"/>
      <c r="G26" s="41"/>
      <c r="H26" s="36">
        <f>IF(F26="D", G26*Rates!$C$3, IF(F26="W", G26*Rates!$C$4, IF(F26="M", G26*Rates!$C$5, IF(F26="N", G26*Rates!$C$6, 0))))</f>
        <v>0</v>
      </c>
    </row>
    <row r="27" spans="1:10" ht="14.25" customHeight="1" thickBot="1" x14ac:dyDescent="0.35">
      <c r="A27" s="45"/>
      <c r="B27" s="32"/>
      <c r="C27" s="43"/>
      <c r="D27" s="43"/>
      <c r="E27" s="40">
        <f t="shared" si="0"/>
        <v>0</v>
      </c>
      <c r="F27" s="41"/>
      <c r="G27" s="41"/>
      <c r="H27" s="36">
        <f>IF(F27="D", G27*Rates!$C$3, IF(F27="W", G27*Rates!$C$4, IF(F27="M", G27*Rates!$C$5, IF(F27="N", G27*Rates!$C$6, 0))))</f>
        <v>0</v>
      </c>
    </row>
    <row r="28" spans="1:10" ht="14.25" customHeight="1" thickBot="1" x14ac:dyDescent="0.35">
      <c r="A28" s="45"/>
      <c r="B28" s="32"/>
      <c r="C28" s="41"/>
      <c r="D28" s="41"/>
      <c r="E28" s="40">
        <f t="shared" si="0"/>
        <v>0</v>
      </c>
      <c r="F28" s="41"/>
      <c r="G28" s="41"/>
      <c r="H28" s="36">
        <f>IF(F28="D", G28*Rates!$C$3, IF(F28="W", G28*Rates!$C$4, IF(F28="M", G28*Rates!$C$5, IF(F28="N", G28*Rates!$C$6, 0))))</f>
        <v>0</v>
      </c>
    </row>
    <row r="29" spans="1:10" ht="14.25" customHeight="1" thickBot="1" x14ac:dyDescent="0.35">
      <c r="A29" s="46"/>
      <c r="B29" s="47"/>
      <c r="C29" s="50"/>
      <c r="D29" s="50"/>
      <c r="E29" s="49">
        <f t="shared" si="0"/>
        <v>0</v>
      </c>
      <c r="F29" s="50"/>
      <c r="G29" s="50"/>
      <c r="H29" s="36">
        <f>IF(F29="D", G29*Rates!$C$3, IF(F29="W", G29*Rates!$C$4, IF(F29="M", G29*Rates!$C$5, IF(F29="N", G29*Rates!$C$6, 0))))</f>
        <v>0</v>
      </c>
    </row>
    <row r="30" spans="1:10" ht="14.25" customHeight="1" thickBot="1" x14ac:dyDescent="0.35">
      <c r="A30" s="31" t="s">
        <v>16</v>
      </c>
      <c r="B30" s="32"/>
      <c r="C30" s="39"/>
      <c r="D30" s="43"/>
      <c r="E30" s="40">
        <f t="shared" si="0"/>
        <v>0</v>
      </c>
      <c r="F30" s="35"/>
      <c r="G30" s="35"/>
      <c r="H30" s="36">
        <f>IF(F30="D", G30*Rates!$C$3, IF(F30="W", G30*Rates!$C$4, IF(F30="M", G30*Rates!$C$5, IF(F30="N", G30*Rates!$C$6, 0))))</f>
        <v>0</v>
      </c>
    </row>
    <row r="31" spans="1:10" ht="14.25" customHeight="1" thickBot="1" x14ac:dyDescent="0.35">
      <c r="A31" s="38">
        <f>IF(A23="","",A23+1)</f>
        <v>44629</v>
      </c>
      <c r="B31" s="32"/>
      <c r="C31" s="43"/>
      <c r="D31" s="43"/>
      <c r="E31" s="40">
        <f t="shared" si="0"/>
        <v>0</v>
      </c>
      <c r="F31" s="41"/>
      <c r="G31" s="41"/>
      <c r="H31" s="36">
        <f>IF(F31="D", G31*Rates!$C$3, IF(F31="W", G31*Rates!$C$4, IF(F31="M", G31*Rates!$C$5, IF(F31="N", G31*Rates!$C$6, 0))))</f>
        <v>0</v>
      </c>
    </row>
    <row r="32" spans="1:10" ht="14.25" customHeight="1" thickBot="1" x14ac:dyDescent="0.35">
      <c r="A32" s="42" t="s">
        <v>13</v>
      </c>
      <c r="B32" s="32"/>
      <c r="C32" s="39"/>
      <c r="D32" s="43"/>
      <c r="E32" s="40">
        <f t="shared" si="0"/>
        <v>0</v>
      </c>
      <c r="F32" s="41"/>
      <c r="G32" s="41"/>
      <c r="H32" s="36">
        <f>IF(F32="D", G32*Rates!$C$3, IF(F32="W", G32*Rates!$C$4, IF(F32="M", G32*Rates!$C$5, IF(F32="N", G32*Rates!$C$6, 0))))</f>
        <v>0</v>
      </c>
    </row>
    <row r="33" spans="1:8" ht="14.25" customHeight="1" thickBot="1" x14ac:dyDescent="0.35">
      <c r="A33" s="44">
        <f>SUM(E30:E37)</f>
        <v>0</v>
      </c>
      <c r="B33" s="32"/>
      <c r="C33" s="43"/>
      <c r="D33" s="43"/>
      <c r="E33" s="40">
        <f t="shared" si="0"/>
        <v>0</v>
      </c>
      <c r="F33" s="41"/>
      <c r="G33" s="41"/>
      <c r="H33" s="36">
        <f>IF(F33="D", G33*Rates!$C$3, IF(F33="W", G33*Rates!$C$4, IF(F33="M", G33*Rates!$C$5, IF(F33="N", G33*Rates!$C$6, 0))))</f>
        <v>0</v>
      </c>
    </row>
    <row r="34" spans="1:8" ht="14.25" customHeight="1" thickBot="1" x14ac:dyDescent="0.35">
      <c r="A34" s="45"/>
      <c r="B34" s="32"/>
      <c r="C34" s="43"/>
      <c r="D34" s="43"/>
      <c r="E34" s="40">
        <f t="shared" si="0"/>
        <v>0</v>
      </c>
      <c r="F34" s="41"/>
      <c r="G34" s="41"/>
      <c r="H34" s="36">
        <f>IF(F34="D", G34*Rates!$C$3, IF(F34="W", G34*Rates!$C$4, IF(F34="M", G34*Rates!$C$5, IF(F34="N", G34*Rates!$C$6, 0))))</f>
        <v>0</v>
      </c>
    </row>
    <row r="35" spans="1:8" ht="14.25" customHeight="1" thickBot="1" x14ac:dyDescent="0.35">
      <c r="A35" s="45"/>
      <c r="B35" s="32"/>
      <c r="C35" s="41"/>
      <c r="D35" s="41"/>
      <c r="E35" s="40">
        <f t="shared" si="0"/>
        <v>0</v>
      </c>
      <c r="F35" s="41"/>
      <c r="G35" s="41"/>
      <c r="H35" s="36">
        <f>IF(F35="D", G35*Rates!$C$3, IF(F35="W", G35*Rates!$C$4, IF(F35="M", G35*Rates!$C$5, IF(F35="N", G35*Rates!$C$6, 0))))</f>
        <v>0</v>
      </c>
    </row>
    <row r="36" spans="1:8" ht="14.25" customHeight="1" thickBot="1" x14ac:dyDescent="0.35">
      <c r="A36" s="45"/>
      <c r="B36" s="32"/>
      <c r="C36" s="41"/>
      <c r="D36" s="41"/>
      <c r="E36" s="40">
        <f t="shared" si="0"/>
        <v>0</v>
      </c>
      <c r="F36" s="41"/>
      <c r="G36" s="41"/>
      <c r="H36" s="36">
        <f>IF(F36="D", G36*Rates!$C$3, IF(F36="W", G36*Rates!$C$4, IF(F36="M", G36*Rates!$C$5, IF(F36="N", G36*Rates!$C$6, 0))))</f>
        <v>0</v>
      </c>
    </row>
    <row r="37" spans="1:8" ht="14.25" customHeight="1" thickBot="1" x14ac:dyDescent="0.35">
      <c r="A37" s="46"/>
      <c r="B37" s="47"/>
      <c r="C37" s="50"/>
      <c r="D37" s="50"/>
      <c r="E37" s="49">
        <f t="shared" si="0"/>
        <v>0</v>
      </c>
      <c r="F37" s="50"/>
      <c r="G37" s="50"/>
      <c r="H37" s="36">
        <f>IF(F37="D", G37*Rates!$C$3, IF(F37="W", G37*Rates!$C$4, IF(F37="M", G37*Rates!$C$5, IF(F37="N", G37*Rates!$C$6, 0))))</f>
        <v>0</v>
      </c>
    </row>
    <row r="38" spans="1:8" ht="14.25" customHeight="1" thickBot="1" x14ac:dyDescent="0.35">
      <c r="A38" s="31" t="s">
        <v>17</v>
      </c>
      <c r="B38" s="32"/>
      <c r="C38" s="51"/>
      <c r="D38" s="51"/>
      <c r="E38" s="40">
        <f t="shared" si="0"/>
        <v>0</v>
      </c>
      <c r="F38" s="35"/>
      <c r="G38" s="35"/>
      <c r="H38" s="36">
        <f>IF(F38="D", G38*Rates!$C$3, IF(F38="W", G38*Rates!$C$4, IF(F38="M", G38*Rates!$C$5, IF(F38="N", G38*Rates!$C$6, 0))))</f>
        <v>0</v>
      </c>
    </row>
    <row r="39" spans="1:8" ht="14.25" customHeight="1" thickBot="1" x14ac:dyDescent="0.35">
      <c r="A39" s="38">
        <f>IF(A31="","",A31+1)</f>
        <v>44630</v>
      </c>
      <c r="B39" s="32"/>
      <c r="C39" s="43"/>
      <c r="D39" s="43"/>
      <c r="E39" s="40">
        <f t="shared" si="0"/>
        <v>0</v>
      </c>
      <c r="F39" s="41"/>
      <c r="G39" s="41"/>
      <c r="H39" s="36">
        <f>IF(F39="D", G39*Rates!$C$3, IF(F39="W", G39*Rates!$C$4, IF(F39="M", G39*Rates!$C$5, IF(F39="N", G39*Rates!$C$6, 0))))</f>
        <v>0</v>
      </c>
    </row>
    <row r="40" spans="1:8" ht="14.25" customHeight="1" thickBot="1" x14ac:dyDescent="0.35">
      <c r="A40" s="42" t="s">
        <v>13</v>
      </c>
      <c r="B40" s="32"/>
      <c r="C40" s="43"/>
      <c r="D40" s="43"/>
      <c r="E40" s="40">
        <f t="shared" si="0"/>
        <v>0</v>
      </c>
      <c r="F40" s="41"/>
      <c r="G40" s="41"/>
      <c r="H40" s="36">
        <f>IF(F40="D", G40*Rates!$C$3, IF(F40="W", G40*Rates!$C$4, IF(F40="M", G40*Rates!$C$5, IF(F40="N", G40*Rates!$C$6, 0))))</f>
        <v>0</v>
      </c>
    </row>
    <row r="41" spans="1:8" ht="14.25" customHeight="1" thickBot="1" x14ac:dyDescent="0.35">
      <c r="A41" s="44">
        <f>SUM(E38:E45)</f>
        <v>0</v>
      </c>
      <c r="B41" s="32"/>
      <c r="C41" s="43"/>
      <c r="D41" s="43"/>
      <c r="E41" s="40">
        <f t="shared" si="0"/>
        <v>0</v>
      </c>
      <c r="F41" s="41"/>
      <c r="G41" s="41"/>
      <c r="H41" s="36">
        <f>IF(F41="D", G41*Rates!$C$3, IF(F41="W", G41*Rates!$C$4, IF(F41="M", G41*Rates!$C$5, IF(F41="N", G41*Rates!$C$6, 0))))</f>
        <v>0</v>
      </c>
    </row>
    <row r="42" spans="1:8" ht="14.25" customHeight="1" thickBot="1" x14ac:dyDescent="0.35">
      <c r="A42" s="45"/>
      <c r="B42" s="32"/>
      <c r="C42" s="41"/>
      <c r="D42" s="41"/>
      <c r="E42" s="40">
        <f t="shared" si="0"/>
        <v>0</v>
      </c>
      <c r="F42" s="41"/>
      <c r="G42" s="41"/>
      <c r="H42" s="36">
        <f>IF(F42="D", G42*Rates!$C$3, IF(F42="W", G42*Rates!$C$4, IF(F42="M", G42*Rates!$C$5, IF(F42="N", G42*Rates!$C$6, 0))))</f>
        <v>0</v>
      </c>
    </row>
    <row r="43" spans="1:8" ht="14.25" customHeight="1" thickBot="1" x14ac:dyDescent="0.35">
      <c r="A43" s="45"/>
      <c r="B43" s="32"/>
      <c r="C43" s="41"/>
      <c r="D43" s="41"/>
      <c r="E43" s="40">
        <f t="shared" si="0"/>
        <v>0</v>
      </c>
      <c r="F43" s="41"/>
      <c r="G43" s="41"/>
      <c r="H43" s="36">
        <f>IF(F43="D", G43*Rates!$C$3, IF(F43="W", G43*Rates!$C$4, IF(F43="M", G43*Rates!$C$5, IF(F43="N", G43*Rates!$C$6, 0))))</f>
        <v>0</v>
      </c>
    </row>
    <row r="44" spans="1:8" ht="14.25" customHeight="1" thickBot="1" x14ac:dyDescent="0.35">
      <c r="A44" s="45"/>
      <c r="B44" s="32"/>
      <c r="C44" s="41"/>
      <c r="D44" s="41"/>
      <c r="E44" s="40">
        <f t="shared" si="0"/>
        <v>0</v>
      </c>
      <c r="F44" s="41"/>
      <c r="G44" s="41"/>
      <c r="H44" s="36">
        <f>IF(F44="D", G44*Rates!$C$3, IF(F44="W", G44*Rates!$C$4, IF(F44="M", G44*Rates!$C$5, IF(F44="N", G44*Rates!$C$6, 0))))</f>
        <v>0</v>
      </c>
    </row>
    <row r="45" spans="1:8" ht="14.25" customHeight="1" thickBot="1" x14ac:dyDescent="0.35">
      <c r="A45" s="46"/>
      <c r="B45" s="47"/>
      <c r="C45" s="50"/>
      <c r="D45" s="50"/>
      <c r="E45" s="49">
        <f t="shared" si="0"/>
        <v>0</v>
      </c>
      <c r="F45" s="50"/>
      <c r="G45" s="50"/>
      <c r="H45" s="36">
        <f>IF(F45="D", G45*Rates!$C$3, IF(F45="W", G45*Rates!$C$4, IF(F45="M", G45*Rates!$C$5, IF(F45="N", G45*Rates!$C$6, 0))))</f>
        <v>0</v>
      </c>
    </row>
    <row r="46" spans="1:8" ht="14.25" customHeight="1" thickBot="1" x14ac:dyDescent="0.35">
      <c r="A46" s="31" t="s">
        <v>18</v>
      </c>
      <c r="B46" s="32"/>
      <c r="C46" s="43"/>
      <c r="D46" s="43"/>
      <c r="E46" s="40">
        <f t="shared" si="0"/>
        <v>0</v>
      </c>
      <c r="F46" s="35"/>
      <c r="G46" s="35"/>
      <c r="H46" s="36">
        <f>IF(F46="D", G46*Rates!$C$3, IF(F46="W", G46*Rates!$C$4, IF(F46="M", G46*Rates!$C$5, IF(F46="N", G46*Rates!$C$6, 0))))</f>
        <v>0</v>
      </c>
    </row>
    <row r="47" spans="1:8" ht="14.25" customHeight="1" thickBot="1" x14ac:dyDescent="0.35">
      <c r="A47" s="38">
        <f>IF(A39="","",A39+1)</f>
        <v>44631</v>
      </c>
      <c r="B47" s="32"/>
      <c r="C47" s="43"/>
      <c r="D47" s="39"/>
      <c r="E47" s="40">
        <f t="shared" si="0"/>
        <v>0</v>
      </c>
      <c r="F47" s="41"/>
      <c r="G47" s="41"/>
      <c r="H47" s="36">
        <f>IF(F47="D", G47*Rates!$C$3, IF(F47="W", G47*Rates!$C$4, IF(F47="M", G47*Rates!$C$5, IF(F47="N", G47*Rates!$C$6, 0))))</f>
        <v>0</v>
      </c>
    </row>
    <row r="48" spans="1:8" ht="14.25" customHeight="1" thickBot="1" x14ac:dyDescent="0.35">
      <c r="A48" s="42" t="s">
        <v>13</v>
      </c>
      <c r="B48" s="32"/>
      <c r="C48" s="39"/>
      <c r="D48" s="43"/>
      <c r="E48" s="40">
        <f t="shared" si="0"/>
        <v>0</v>
      </c>
      <c r="F48" s="41"/>
      <c r="G48" s="41"/>
      <c r="H48" s="36">
        <f>IF(F48="D", G48*Rates!$C$3, IF(F48="W", G48*Rates!$C$4, IF(F48="M", G48*Rates!$C$5, IF(F48="N", G48*Rates!$C$6, 0))))</f>
        <v>0</v>
      </c>
    </row>
    <row r="49" spans="1:9" ht="14.25" customHeight="1" thickBot="1" x14ac:dyDescent="0.35">
      <c r="A49" s="44">
        <f>SUM(E46:E53)</f>
        <v>0</v>
      </c>
      <c r="B49" s="32"/>
      <c r="C49" s="43"/>
      <c r="D49" s="43"/>
      <c r="E49" s="40">
        <f t="shared" si="0"/>
        <v>0</v>
      </c>
      <c r="F49" s="41"/>
      <c r="G49" s="41"/>
      <c r="H49" s="36">
        <f>IF(F49="D", G49*Rates!$C$3, IF(F49="W", G49*Rates!$C$4, IF(F49="M", G49*Rates!$C$5, IF(F49="N", G49*Rates!$C$6, 0))))</f>
        <v>0</v>
      </c>
    </row>
    <row r="50" spans="1:9" ht="14.25" customHeight="1" thickBot="1" x14ac:dyDescent="0.35">
      <c r="A50" s="45"/>
      <c r="B50" s="32"/>
      <c r="C50" s="43"/>
      <c r="D50" s="43"/>
      <c r="E50" s="40">
        <f t="shared" si="0"/>
        <v>0</v>
      </c>
      <c r="F50" s="41"/>
      <c r="G50" s="41"/>
      <c r="H50" s="36">
        <f>IF(F50="D", G50*Rates!$C$3, IF(F50="W", G50*Rates!$C$4, IF(F50="M", G50*Rates!$C$5, IF(F50="N", G50*Rates!$C$6, 0))))</f>
        <v>0</v>
      </c>
    </row>
    <row r="51" spans="1:9" ht="14.25" customHeight="1" thickBot="1" x14ac:dyDescent="0.35">
      <c r="A51" s="45"/>
      <c r="B51" s="32"/>
      <c r="C51" s="41"/>
      <c r="D51" s="41"/>
      <c r="E51" s="40">
        <f t="shared" si="0"/>
        <v>0</v>
      </c>
      <c r="F51" s="41"/>
      <c r="G51" s="41"/>
      <c r="H51" s="36">
        <f>IF(F51="D", G51*Rates!$C$3, IF(F51="W", G51*Rates!$C$4, IF(F51="M", G51*Rates!$C$5, IF(F51="N", G51*Rates!$C$6, 0))))</f>
        <v>0</v>
      </c>
    </row>
    <row r="52" spans="1:9" ht="14.25" customHeight="1" thickBot="1" x14ac:dyDescent="0.35">
      <c r="A52" s="45"/>
      <c r="B52" s="32"/>
      <c r="C52" s="41"/>
      <c r="D52" s="41"/>
      <c r="E52" s="40">
        <f t="shared" si="0"/>
        <v>0</v>
      </c>
      <c r="F52" s="41"/>
      <c r="G52" s="41"/>
      <c r="H52" s="36">
        <f>IF(F52="D", G52*Rates!$C$3, IF(F52="W", G52*Rates!$C$4, IF(F52="M", G52*Rates!$C$5, IF(F52="N", G52*Rates!$C$6, 0))))</f>
        <v>0</v>
      </c>
    </row>
    <row r="53" spans="1:9" ht="14.25" customHeight="1" thickBot="1" x14ac:dyDescent="0.35">
      <c r="A53" s="46"/>
      <c r="B53" s="47"/>
      <c r="C53" s="50"/>
      <c r="D53" s="50"/>
      <c r="E53" s="49">
        <f t="shared" si="0"/>
        <v>0</v>
      </c>
      <c r="F53" s="50"/>
      <c r="G53" s="50"/>
      <c r="H53" s="36">
        <f>IF(F53="D", G53*Rates!$C$3, IF(F53="W", G53*Rates!$C$4, IF(F53="M", G53*Rates!$C$5, IF(F53="N", G53*Rates!$C$6, 0))))</f>
        <v>0</v>
      </c>
    </row>
    <row r="54" spans="1:9" ht="14.25" customHeight="1" thickBot="1" x14ac:dyDescent="0.35">
      <c r="A54" s="31" t="s">
        <v>19</v>
      </c>
      <c r="B54" s="32"/>
      <c r="C54" s="43"/>
      <c r="D54" s="43"/>
      <c r="E54" s="34">
        <f t="shared" si="0"/>
        <v>0</v>
      </c>
      <c r="F54" s="35"/>
      <c r="G54" s="35"/>
      <c r="H54" s="36">
        <f>IF(F54="D", G54*Rates!$C$3, IF(F54="W", G54*Rates!$C$4, IF(F54="M", G54*Rates!$C$5, IF(F54="N", G54*Rates!$C$6, 0))))</f>
        <v>0</v>
      </c>
    </row>
    <row r="55" spans="1:9" ht="14.25" customHeight="1" thickBot="1" x14ac:dyDescent="0.35">
      <c r="A55" s="38">
        <f>IF(A47="","",A47+1)</f>
        <v>44632</v>
      </c>
      <c r="B55" s="32"/>
      <c r="C55" s="43"/>
      <c r="D55" s="43"/>
      <c r="E55" s="40">
        <f t="shared" si="0"/>
        <v>0</v>
      </c>
      <c r="F55" s="41"/>
      <c r="G55" s="41"/>
      <c r="H55" s="36">
        <f>IF(F55="D", G55*Rates!$C$3, IF(F55="W", G55*Rates!$C$4, IF(F55="M", G55*Rates!$C$5, IF(F55="N", G55*Rates!$C$6, 0))))</f>
        <v>0</v>
      </c>
    </row>
    <row r="56" spans="1:9" ht="14.25" customHeight="1" thickBot="1" x14ac:dyDescent="0.35">
      <c r="A56" s="42" t="s">
        <v>13</v>
      </c>
      <c r="B56" s="32"/>
      <c r="C56" s="43"/>
      <c r="D56" s="43"/>
      <c r="E56" s="40">
        <f t="shared" si="0"/>
        <v>0</v>
      </c>
      <c r="F56" s="41"/>
      <c r="G56" s="41"/>
      <c r="H56" s="36">
        <f>IF(F56="D", G56*Rates!$C$3, IF(F56="W", G56*Rates!$C$4, IF(F56="M", G56*Rates!$C$5, IF(F56="N", G56*Rates!$C$6, 0))))</f>
        <v>0</v>
      </c>
    </row>
    <row r="57" spans="1:9" ht="14.25" customHeight="1" thickBot="1" x14ac:dyDescent="0.35">
      <c r="A57" s="44">
        <f>SUM(E54:E61)</f>
        <v>0</v>
      </c>
      <c r="B57" s="32"/>
      <c r="C57" s="43"/>
      <c r="D57" s="43"/>
      <c r="E57" s="40">
        <f t="shared" si="0"/>
        <v>0</v>
      </c>
      <c r="F57" s="41"/>
      <c r="G57" s="41"/>
      <c r="H57" s="36">
        <f>IF(F57="D", G57*Rates!$C$3, IF(F57="W", G57*Rates!$C$4, IF(F57="M", G57*Rates!$C$5, IF(F57="N", G57*Rates!$C$6, 0))))</f>
        <v>0</v>
      </c>
    </row>
    <row r="58" spans="1:9" ht="14.25" customHeight="1" thickBot="1" x14ac:dyDescent="0.35">
      <c r="A58" s="45"/>
      <c r="B58" s="32"/>
      <c r="C58" s="43"/>
      <c r="D58" s="43"/>
      <c r="E58" s="40">
        <f t="shared" si="0"/>
        <v>0</v>
      </c>
      <c r="F58" s="41"/>
      <c r="G58" s="41"/>
      <c r="H58" s="36">
        <f>IF(F58="D", G58*Rates!$C$3, IF(F58="W", G58*Rates!$C$4, IF(F58="M", G58*Rates!$C$5, IF(F58="N", G58*Rates!$C$6, 0))))</f>
        <v>0</v>
      </c>
    </row>
    <row r="59" spans="1:9" ht="14.25" customHeight="1" thickBot="1" x14ac:dyDescent="0.35">
      <c r="A59" s="45"/>
      <c r="B59" s="32"/>
      <c r="C59" s="41"/>
      <c r="D59" s="41"/>
      <c r="E59" s="40">
        <f t="shared" si="0"/>
        <v>0</v>
      </c>
      <c r="F59" s="41"/>
      <c r="G59" s="41"/>
      <c r="H59" s="36">
        <f>IF(F59="D", G59*Rates!$C$3, IF(F59="W", G59*Rates!$C$4, IF(F59="M", G59*Rates!$C$5, IF(F59="N", G59*Rates!$C$6, 0))))</f>
        <v>0</v>
      </c>
    </row>
    <row r="60" spans="1:9" ht="14.25" customHeight="1" thickBot="1" x14ac:dyDescent="0.35">
      <c r="A60" s="45"/>
      <c r="B60" s="32"/>
      <c r="C60" s="41"/>
      <c r="D60" s="41"/>
      <c r="E60" s="40">
        <f t="shared" si="0"/>
        <v>0</v>
      </c>
      <c r="F60" s="41"/>
      <c r="G60" s="41"/>
      <c r="H60" s="36">
        <f>IF(F60="D", G60*Rates!$C$3, IF(F60="W", G60*Rates!$C$4, IF(F60="M", G60*Rates!$C$5, IF(F60="N", G60*Rates!$C$6, 0))))</f>
        <v>0</v>
      </c>
    </row>
    <row r="61" spans="1:9" ht="14.25" customHeight="1" thickBot="1" x14ac:dyDescent="0.35">
      <c r="A61" s="46"/>
      <c r="B61" s="47"/>
      <c r="C61" s="50"/>
      <c r="D61" s="50"/>
      <c r="E61" s="49">
        <f t="shared" si="0"/>
        <v>0</v>
      </c>
      <c r="F61" s="50"/>
      <c r="G61" s="50"/>
      <c r="H61" s="36">
        <f>IF(F61="D", G61*Rates!$C$3, IF(F61="W", G61*Rates!$C$4, IF(F61="M", G61*Rates!$C$5, IF(F61="N", G61*Rates!$C$6, 0))))</f>
        <v>0</v>
      </c>
    </row>
    <row r="62" spans="1:9" ht="14.25" customHeight="1" x14ac:dyDescent="0.3">
      <c r="A62" s="28"/>
      <c r="B62" s="28"/>
      <c r="C62" s="28"/>
      <c r="D62" s="27" t="s">
        <v>51</v>
      </c>
      <c r="E62" s="52">
        <f>SUM(E6:E61)</f>
        <v>0</v>
      </c>
      <c r="F62" s="28"/>
      <c r="G62" s="25"/>
      <c r="H62" s="82">
        <f>SUM(H6:H61)</f>
        <v>0</v>
      </c>
      <c r="I62" s="58"/>
    </row>
    <row r="63" spans="1:9" ht="14.25" customHeight="1" x14ac:dyDescent="0.3">
      <c r="E63" s="37"/>
    </row>
    <row r="64" spans="1:9" ht="14.25" customHeight="1" x14ac:dyDescent="0.3"/>
    <row r="65" spans="1:9" ht="14.25" customHeight="1" x14ac:dyDescent="0.3">
      <c r="A65" s="24" t="s">
        <v>38</v>
      </c>
      <c r="B65" s="22"/>
      <c r="C65" s="22"/>
      <c r="D65" s="53"/>
      <c r="E65" s="53"/>
      <c r="F65" s="22" t="s">
        <v>9</v>
      </c>
      <c r="G65" s="24" t="s">
        <v>39</v>
      </c>
      <c r="H65" s="24" t="s">
        <v>11</v>
      </c>
      <c r="I65" s="24" t="s">
        <v>20</v>
      </c>
    </row>
    <row r="66" spans="1:9" ht="14.25" customHeight="1" x14ac:dyDescent="0.3">
      <c r="A66" s="37" t="s">
        <v>37</v>
      </c>
      <c r="F66" s="37" t="s">
        <v>21</v>
      </c>
      <c r="G66" s="37">
        <f t="array" ref="G66">SUM(IF($F$6:$F$61="D",$G$6:$G$61,0))</f>
        <v>0</v>
      </c>
      <c r="H66" s="37">
        <f t="array" ref="H66">SUM(IF($F$6:$F$61="D",$H$6:$H$61,0))</f>
        <v>0</v>
      </c>
    </row>
    <row r="67" spans="1:9" ht="14.25" customHeight="1" x14ac:dyDescent="0.3">
      <c r="A67" s="37" t="s">
        <v>22</v>
      </c>
      <c r="F67" s="37" t="s">
        <v>23</v>
      </c>
      <c r="G67" s="37">
        <f>IF(E62-Rates!G3&lt;0,0,E62-Rates!G3)</f>
        <v>0</v>
      </c>
      <c r="H67" s="37">
        <f>IF(G67=0, 0,G67*Rates!C4)</f>
        <v>0</v>
      </c>
    </row>
    <row r="68" spans="1:9" ht="14.25" customHeight="1" x14ac:dyDescent="0.3">
      <c r="A68" s="37" t="s">
        <v>24</v>
      </c>
      <c r="F68" s="37" t="s">
        <v>25</v>
      </c>
      <c r="G68" s="37" cm="1">
        <f t="array" ref="G68">SUM(IF($F$6:$F$61="M",$G$6:$G$61,0))</f>
        <v>0</v>
      </c>
      <c r="H68" s="37">
        <f t="array" ref="H68">SUM(IF($F$6:$F$61="M",$H$6:$H$61,0))</f>
        <v>0</v>
      </c>
    </row>
    <row r="69" spans="1:9" ht="14.25" customHeight="1" x14ac:dyDescent="0.3">
      <c r="A69" s="37" t="s">
        <v>26</v>
      </c>
      <c r="F69" s="37" t="s">
        <v>27</v>
      </c>
      <c r="G69" s="37">
        <f t="array" ref="G69">SUM(IF($F$6:$F$61="N",$G$6:$G$61,0))</f>
        <v>0</v>
      </c>
      <c r="H69" s="37">
        <f t="array" ref="H69">SUM(IF($F$6:$F$61="N",$H$6:$H$61,0))</f>
        <v>0</v>
      </c>
    </row>
    <row r="70" spans="1:9" ht="14.25" customHeight="1" x14ac:dyDescent="0.3">
      <c r="A70" s="37" t="s">
        <v>28</v>
      </c>
      <c r="F70" s="37" t="s">
        <v>29</v>
      </c>
      <c r="G70" s="37">
        <f t="array" ref="G70">SUM(IF($F$6:$F$61="F",$G$6:$G$61,0))</f>
        <v>0</v>
      </c>
      <c r="H70" s="37">
        <f t="array" ref="H70">SUM(IF($F$6:$F$61="F",$H$6:$H$61,0))</f>
        <v>0</v>
      </c>
    </row>
    <row r="71" spans="1:9" ht="14.25" customHeight="1" x14ac:dyDescent="0.3">
      <c r="F71" s="61" t="s">
        <v>52</v>
      </c>
      <c r="G71" s="60"/>
      <c r="H71" s="83">
        <f>SUM(H66:H70)</f>
        <v>0</v>
      </c>
    </row>
    <row r="72" spans="1:9" ht="14.25" customHeight="1" x14ac:dyDescent="0.3"/>
    <row r="73" spans="1:9" ht="14.25" customHeight="1" x14ac:dyDescent="0.3"/>
    <row r="74" spans="1:9" ht="14.25" customHeight="1" x14ac:dyDescent="0.3">
      <c r="G74" s="37"/>
    </row>
    <row r="75" spans="1:9" ht="14.25" customHeight="1" x14ac:dyDescent="0.3">
      <c r="I75" s="37"/>
    </row>
    <row r="76" spans="1:9" ht="14.25" customHeight="1" x14ac:dyDescent="0.3"/>
    <row r="77" spans="1:9" ht="14.25" customHeight="1" x14ac:dyDescent="0.3">
      <c r="G77" s="37"/>
    </row>
    <row r="78" spans="1:9" ht="14.25" customHeight="1" x14ac:dyDescent="0.3">
      <c r="H78" s="37"/>
      <c r="I78" s="54"/>
    </row>
    <row r="79" spans="1:9" ht="14.25" customHeight="1" x14ac:dyDescent="0.3"/>
    <row r="80" spans="1:9" ht="14.25" customHeight="1" x14ac:dyDescent="0.3">
      <c r="G80" s="37"/>
    </row>
    <row r="81" spans="8:9" ht="14.25" customHeight="1" x14ac:dyDescent="0.3">
      <c r="H81" s="37"/>
      <c r="I81" s="54"/>
    </row>
    <row r="82" spans="8:9" ht="14.25" customHeight="1" x14ac:dyDescent="0.3"/>
    <row r="83" spans="8:9" ht="14.25" customHeight="1" x14ac:dyDescent="0.3"/>
    <row r="84" spans="8:9" ht="14.25" customHeight="1" x14ac:dyDescent="0.3"/>
    <row r="85" spans="8:9" ht="14.25" customHeight="1" x14ac:dyDescent="0.3"/>
    <row r="86" spans="8:9" ht="14.25" customHeight="1" x14ac:dyDescent="0.3"/>
    <row r="87" spans="8:9" ht="14.25" customHeight="1" x14ac:dyDescent="0.3"/>
    <row r="88" spans="8:9" ht="14.25" customHeight="1" x14ac:dyDescent="0.3"/>
    <row r="89" spans="8:9" ht="14.25" customHeight="1" x14ac:dyDescent="0.3"/>
    <row r="90" spans="8:9" ht="14.25" customHeight="1" x14ac:dyDescent="0.3"/>
    <row r="91" spans="8:9" ht="14.25" customHeight="1" x14ac:dyDescent="0.3"/>
    <row r="92" spans="8:9" ht="14.25" customHeight="1" x14ac:dyDescent="0.3"/>
    <row r="93" spans="8:9" ht="14.25" customHeight="1" x14ac:dyDescent="0.3"/>
    <row r="94" spans="8:9" ht="14.25" customHeight="1" x14ac:dyDescent="0.3"/>
    <row r="95" spans="8:9" ht="14.25" customHeight="1" x14ac:dyDescent="0.3"/>
    <row r="96" spans="8:9" ht="14.25" customHeight="1" x14ac:dyDescent="0.3"/>
    <row r="97" s="23" customFormat="1" ht="14.25" customHeight="1" x14ac:dyDescent="0.3"/>
    <row r="98" s="23" customFormat="1" ht="14.25" customHeight="1" x14ac:dyDescent="0.3"/>
    <row r="99" s="23" customFormat="1" ht="14.25" customHeight="1" x14ac:dyDescent="0.3"/>
    <row r="100" s="23" customFormat="1" ht="14.25" customHeight="1" x14ac:dyDescent="0.3"/>
    <row r="101" s="23" customFormat="1" ht="14.25" customHeight="1" x14ac:dyDescent="0.3"/>
    <row r="102" s="23" customFormat="1" ht="14.25" customHeight="1" x14ac:dyDescent="0.3"/>
    <row r="103" s="23" customFormat="1" ht="14.25" customHeight="1" x14ac:dyDescent="0.3"/>
    <row r="104" s="23" customFormat="1" ht="14.25" customHeight="1" x14ac:dyDescent="0.3"/>
    <row r="105" s="23" customFormat="1" ht="14.25" customHeight="1" x14ac:dyDescent="0.3"/>
    <row r="106" s="23" customFormat="1" ht="14.25" customHeight="1" x14ac:dyDescent="0.3"/>
    <row r="107" s="23" customFormat="1" ht="14.25" customHeight="1" x14ac:dyDescent="0.3"/>
    <row r="108" s="23" customFormat="1" ht="14.25" customHeight="1" x14ac:dyDescent="0.3"/>
    <row r="109" s="23" customFormat="1" ht="14.25" customHeight="1" x14ac:dyDescent="0.3"/>
    <row r="110" s="23" customFormat="1" ht="14.25" customHeight="1" x14ac:dyDescent="0.3"/>
    <row r="111" s="23" customFormat="1" ht="14.25" customHeight="1" x14ac:dyDescent="0.3"/>
    <row r="112" s="23" customFormat="1" ht="14.25" customHeight="1" x14ac:dyDescent="0.3"/>
    <row r="113" s="23" customFormat="1" ht="14.25" customHeight="1" x14ac:dyDescent="0.3"/>
    <row r="114" s="23" customFormat="1" ht="14.25" customHeight="1" x14ac:dyDescent="0.3"/>
    <row r="115" s="23" customFormat="1" ht="14.25" customHeight="1" x14ac:dyDescent="0.3"/>
    <row r="116" s="23" customFormat="1" ht="14.25" customHeight="1" x14ac:dyDescent="0.3"/>
    <row r="117" s="23" customFormat="1" ht="14.25" customHeight="1" x14ac:dyDescent="0.3"/>
    <row r="118" s="23" customFormat="1" ht="14.25" customHeight="1" x14ac:dyDescent="0.3"/>
    <row r="119" s="23" customFormat="1" ht="14.25" customHeight="1" x14ac:dyDescent="0.3"/>
    <row r="120" s="23" customFormat="1" ht="14.25" customHeight="1" x14ac:dyDescent="0.3"/>
    <row r="121" s="23" customFormat="1" ht="14.25" customHeight="1" x14ac:dyDescent="0.3"/>
    <row r="122" s="23" customFormat="1" ht="14.25" customHeight="1" x14ac:dyDescent="0.3"/>
    <row r="123" s="23" customFormat="1" ht="14.25" customHeight="1" x14ac:dyDescent="0.3"/>
    <row r="124" s="23" customFormat="1" ht="14.25" customHeight="1" x14ac:dyDescent="0.3"/>
    <row r="125" s="23" customFormat="1" ht="14.25" customHeight="1" x14ac:dyDescent="0.3"/>
    <row r="126" s="23" customFormat="1" ht="14.25" customHeight="1" x14ac:dyDescent="0.3"/>
    <row r="127" s="23" customFormat="1" ht="14.25" customHeight="1" x14ac:dyDescent="0.3"/>
    <row r="128" s="23" customFormat="1" ht="14.25" customHeight="1" x14ac:dyDescent="0.3"/>
    <row r="129" s="23" customFormat="1" ht="14.25" customHeight="1" x14ac:dyDescent="0.3"/>
    <row r="130" s="23" customFormat="1" ht="14.25" customHeight="1" x14ac:dyDescent="0.3"/>
    <row r="131" s="23" customFormat="1" ht="14.25" customHeight="1" x14ac:dyDescent="0.3"/>
    <row r="132" s="23" customFormat="1" ht="14.25" customHeight="1" x14ac:dyDescent="0.3"/>
    <row r="133" s="23" customFormat="1" ht="14.25" customHeight="1" x14ac:dyDescent="0.3"/>
    <row r="134" s="23" customFormat="1" ht="14.25" customHeight="1" x14ac:dyDescent="0.3"/>
    <row r="135" s="23" customFormat="1" ht="14.25" customHeight="1" x14ac:dyDescent="0.3"/>
    <row r="136" s="23" customFormat="1" ht="14.25" customHeight="1" x14ac:dyDescent="0.3"/>
    <row r="137" s="23" customFormat="1" ht="14.25" customHeight="1" x14ac:dyDescent="0.3"/>
    <row r="138" s="23" customFormat="1" ht="14.25" customHeight="1" x14ac:dyDescent="0.3"/>
    <row r="139" s="23" customFormat="1" ht="14.25" customHeight="1" x14ac:dyDescent="0.3"/>
    <row r="140" s="23" customFormat="1" ht="14.25" customHeight="1" x14ac:dyDescent="0.3"/>
    <row r="141" s="23" customFormat="1" ht="14.25" customHeight="1" x14ac:dyDescent="0.3"/>
    <row r="142" s="23" customFormat="1" ht="14.25" customHeight="1" x14ac:dyDescent="0.3"/>
    <row r="143" s="23" customFormat="1" ht="14.25" customHeight="1" x14ac:dyDescent="0.3"/>
    <row r="144" s="23" customFormat="1" ht="14.25" customHeight="1" x14ac:dyDescent="0.3"/>
    <row r="145" s="23" customFormat="1" ht="14.25" customHeight="1" x14ac:dyDescent="0.3"/>
    <row r="146" s="23" customFormat="1" ht="14.25" customHeight="1" x14ac:dyDescent="0.3"/>
    <row r="147" s="23" customFormat="1" ht="14.25" customHeight="1" x14ac:dyDescent="0.3"/>
    <row r="148" s="23" customFormat="1" ht="14.25" customHeight="1" x14ac:dyDescent="0.3"/>
    <row r="149" s="23" customFormat="1" ht="14.25" customHeight="1" x14ac:dyDescent="0.3"/>
    <row r="150" s="23" customFormat="1" ht="14.25" customHeight="1" x14ac:dyDescent="0.3"/>
    <row r="151" s="23" customFormat="1" ht="14.25" customHeight="1" x14ac:dyDescent="0.3"/>
    <row r="152" s="23" customFormat="1" ht="14.25" customHeight="1" x14ac:dyDescent="0.3"/>
    <row r="153" s="23" customFormat="1" ht="14.25" customHeight="1" x14ac:dyDescent="0.3"/>
    <row r="154" s="23" customFormat="1" ht="14.25" customHeight="1" x14ac:dyDescent="0.3"/>
    <row r="155" s="23" customFormat="1" ht="14.25" customHeight="1" x14ac:dyDescent="0.3"/>
    <row r="156" s="23" customFormat="1" ht="14.25" customHeight="1" x14ac:dyDescent="0.3"/>
    <row r="157" s="23" customFormat="1" ht="14.25" customHeight="1" x14ac:dyDescent="0.3"/>
    <row r="158" s="23" customFormat="1" ht="14.25" customHeight="1" x14ac:dyDescent="0.3"/>
    <row r="159" s="23" customFormat="1" ht="14.25" customHeight="1" x14ac:dyDescent="0.3"/>
    <row r="160" s="23" customFormat="1" ht="14.25" customHeight="1" x14ac:dyDescent="0.3"/>
    <row r="161" s="23" customFormat="1" ht="14.25" customHeight="1" x14ac:dyDescent="0.3"/>
    <row r="162" s="23" customFormat="1" ht="14.25" customHeight="1" x14ac:dyDescent="0.3"/>
    <row r="163" s="23" customFormat="1" ht="14.25" customHeight="1" x14ac:dyDescent="0.3"/>
    <row r="164" s="23" customFormat="1" ht="14.25" customHeight="1" x14ac:dyDescent="0.3"/>
    <row r="165" s="23" customFormat="1" ht="14.25" customHeight="1" x14ac:dyDescent="0.3"/>
    <row r="166" s="23" customFormat="1" ht="14.25" customHeight="1" x14ac:dyDescent="0.3"/>
    <row r="167" s="23" customFormat="1" ht="14.25" customHeight="1" x14ac:dyDescent="0.3"/>
    <row r="168" s="23" customFormat="1" ht="14.25" customHeight="1" x14ac:dyDescent="0.3"/>
    <row r="169" s="23" customFormat="1" ht="14.25" customHeight="1" x14ac:dyDescent="0.3"/>
    <row r="170" s="23" customFormat="1" ht="14.25" customHeight="1" x14ac:dyDescent="0.3"/>
    <row r="171" s="23" customFormat="1" ht="14.25" customHeight="1" x14ac:dyDescent="0.3"/>
    <row r="172" s="23" customFormat="1" ht="14.25" customHeight="1" x14ac:dyDescent="0.3"/>
    <row r="173" s="23" customFormat="1" ht="14.25" customHeight="1" x14ac:dyDescent="0.3"/>
    <row r="174" s="23" customFormat="1" ht="14.25" customHeight="1" x14ac:dyDescent="0.3"/>
    <row r="175" s="23" customFormat="1" ht="14.25" customHeight="1" x14ac:dyDescent="0.3"/>
    <row r="176" s="23" customFormat="1" ht="14.25" customHeight="1" x14ac:dyDescent="0.3"/>
    <row r="177" s="23" customFormat="1" ht="14.25" customHeight="1" x14ac:dyDescent="0.3"/>
    <row r="178" s="23" customFormat="1" ht="14.25" customHeight="1" x14ac:dyDescent="0.3"/>
    <row r="179" s="23" customFormat="1" ht="14.25" customHeight="1" x14ac:dyDescent="0.3"/>
    <row r="180" s="23" customFormat="1" ht="14.25" customHeight="1" x14ac:dyDescent="0.3"/>
    <row r="181" s="23" customFormat="1" ht="14.25" customHeight="1" x14ac:dyDescent="0.3"/>
    <row r="182" s="23" customFormat="1" ht="14.25" customHeight="1" x14ac:dyDescent="0.3"/>
    <row r="183" s="23" customFormat="1" ht="14.25" customHeight="1" x14ac:dyDescent="0.3"/>
    <row r="184" s="23" customFormat="1" ht="14.25" customHeight="1" x14ac:dyDescent="0.3"/>
    <row r="185" s="23" customFormat="1" ht="14.25" customHeight="1" x14ac:dyDescent="0.3"/>
    <row r="186" s="23" customFormat="1" ht="14.25" customHeight="1" x14ac:dyDescent="0.3"/>
    <row r="187" s="23" customFormat="1" ht="14.25" customHeight="1" x14ac:dyDescent="0.3"/>
    <row r="188" s="23" customFormat="1" ht="14.25" customHeight="1" x14ac:dyDescent="0.3"/>
    <row r="189" s="23" customFormat="1" ht="14.25" customHeight="1" x14ac:dyDescent="0.3"/>
    <row r="190" s="23" customFormat="1" ht="14.25" customHeight="1" x14ac:dyDescent="0.3"/>
    <row r="191" s="23" customFormat="1" ht="14.25" customHeight="1" x14ac:dyDescent="0.3"/>
    <row r="192" s="23" customFormat="1" ht="14.25" customHeight="1" x14ac:dyDescent="0.3"/>
    <row r="193" s="23" customFormat="1" ht="14.25" customHeight="1" x14ac:dyDescent="0.3"/>
    <row r="194" s="23" customFormat="1" ht="14.25" customHeight="1" x14ac:dyDescent="0.3"/>
    <row r="195" s="23" customFormat="1" ht="14.25" customHeight="1" x14ac:dyDescent="0.3"/>
    <row r="196" s="23" customFormat="1" ht="14.25" customHeight="1" x14ac:dyDescent="0.3"/>
    <row r="197" s="23" customFormat="1" ht="14.25" customHeight="1" x14ac:dyDescent="0.3"/>
    <row r="198" s="23" customFormat="1" ht="14.25" customHeight="1" x14ac:dyDescent="0.3"/>
    <row r="199" s="23" customFormat="1" ht="14.25" customHeight="1" x14ac:dyDescent="0.3"/>
    <row r="200" s="23" customFormat="1" ht="14.25" customHeight="1" x14ac:dyDescent="0.3"/>
    <row r="201" s="23" customFormat="1" ht="14.25" customHeight="1" x14ac:dyDescent="0.3"/>
    <row r="202" s="23" customFormat="1" ht="14.25" customHeight="1" x14ac:dyDescent="0.3"/>
    <row r="203" s="23" customFormat="1" ht="14.25" customHeight="1" x14ac:dyDescent="0.3"/>
    <row r="204" s="23" customFormat="1" ht="14.25" customHeight="1" x14ac:dyDescent="0.3"/>
    <row r="205" s="23" customFormat="1" ht="14.25" customHeight="1" x14ac:dyDescent="0.3"/>
    <row r="206" s="23" customFormat="1" ht="14.25" customHeight="1" x14ac:dyDescent="0.3"/>
    <row r="207" s="23" customFormat="1" ht="14.25" customHeight="1" x14ac:dyDescent="0.3"/>
    <row r="208" s="23" customFormat="1" ht="14.25" customHeight="1" x14ac:dyDescent="0.3"/>
    <row r="209" s="23" customFormat="1" ht="14.25" customHeight="1" x14ac:dyDescent="0.3"/>
    <row r="210" s="23" customFormat="1" ht="14.25" customHeight="1" x14ac:dyDescent="0.3"/>
    <row r="211" s="23" customFormat="1" ht="14.25" customHeight="1" x14ac:dyDescent="0.3"/>
    <row r="212" s="23" customFormat="1" ht="14.25" customHeight="1" x14ac:dyDescent="0.3"/>
    <row r="213" s="23" customFormat="1" ht="14.25" customHeight="1" x14ac:dyDescent="0.3"/>
    <row r="214" s="23" customFormat="1" ht="14.25" customHeight="1" x14ac:dyDescent="0.3"/>
    <row r="215" s="23" customFormat="1" ht="14.25" customHeight="1" x14ac:dyDescent="0.3"/>
    <row r="216" s="23" customFormat="1" ht="14.25" customHeight="1" x14ac:dyDescent="0.3"/>
    <row r="217" s="23" customFormat="1" ht="14.25" customHeight="1" x14ac:dyDescent="0.3"/>
    <row r="218" s="23" customFormat="1" ht="14.25" customHeight="1" x14ac:dyDescent="0.3"/>
    <row r="219" s="23" customFormat="1" ht="14.25" customHeight="1" x14ac:dyDescent="0.3"/>
    <row r="220" s="23" customFormat="1" ht="14.25" customHeight="1" x14ac:dyDescent="0.3"/>
    <row r="221" s="23" customFormat="1" ht="14.25" customHeight="1" x14ac:dyDescent="0.3"/>
    <row r="222" s="23" customFormat="1" ht="14.25" customHeight="1" x14ac:dyDescent="0.3"/>
    <row r="223" s="23" customFormat="1" ht="14.25" customHeight="1" x14ac:dyDescent="0.3"/>
    <row r="224" s="23" customFormat="1" ht="14.25" customHeight="1" x14ac:dyDescent="0.3"/>
    <row r="225" s="23" customFormat="1" ht="14.25" customHeight="1" x14ac:dyDescent="0.3"/>
    <row r="226" s="23" customFormat="1" ht="14.25" customHeight="1" x14ac:dyDescent="0.3"/>
    <row r="227" s="23" customFormat="1" ht="14.25" customHeight="1" x14ac:dyDescent="0.3"/>
    <row r="228" s="23" customFormat="1" ht="14.25" customHeight="1" x14ac:dyDescent="0.3"/>
    <row r="229" s="23" customFormat="1" ht="14.25" customHeight="1" x14ac:dyDescent="0.3"/>
    <row r="230" s="23" customFormat="1" ht="14.25" customHeight="1" x14ac:dyDescent="0.3"/>
    <row r="231" s="23" customFormat="1" ht="14.25" customHeight="1" x14ac:dyDescent="0.3"/>
    <row r="232" s="23" customFormat="1" ht="14.25" customHeight="1" x14ac:dyDescent="0.3"/>
    <row r="233" s="23" customFormat="1" ht="14.25" customHeight="1" x14ac:dyDescent="0.3"/>
    <row r="234" s="23" customFormat="1" ht="14.25" customHeight="1" x14ac:dyDescent="0.3"/>
    <row r="235" s="23" customFormat="1" ht="14.25" customHeight="1" x14ac:dyDescent="0.3"/>
    <row r="236" s="23" customFormat="1" ht="14.25" customHeight="1" x14ac:dyDescent="0.3"/>
    <row r="237" s="23" customFormat="1" ht="14.25" customHeight="1" x14ac:dyDescent="0.3"/>
    <row r="238" s="23" customFormat="1" ht="14.25" customHeight="1" x14ac:dyDescent="0.3"/>
    <row r="239" s="23" customFormat="1" ht="14.25" customHeight="1" x14ac:dyDescent="0.3"/>
    <row r="240" s="23" customFormat="1" ht="14.25" customHeight="1" x14ac:dyDescent="0.3"/>
    <row r="241" s="23" customFormat="1" ht="14.25" customHeight="1" x14ac:dyDescent="0.3"/>
    <row r="242" s="23" customFormat="1" ht="14.25" customHeight="1" x14ac:dyDescent="0.3"/>
    <row r="243" s="23" customFormat="1" ht="14.25" customHeight="1" x14ac:dyDescent="0.3"/>
    <row r="244" s="23" customFormat="1" ht="14.25" customHeight="1" x14ac:dyDescent="0.3"/>
    <row r="245" s="23" customFormat="1" ht="14.25" customHeight="1" x14ac:dyDescent="0.3"/>
    <row r="246" s="23" customFormat="1" ht="14.25" customHeight="1" x14ac:dyDescent="0.3"/>
    <row r="247" s="23" customFormat="1" ht="14.25" customHeight="1" x14ac:dyDescent="0.3"/>
    <row r="248" s="23" customFormat="1" ht="14.25" customHeight="1" x14ac:dyDescent="0.3"/>
    <row r="249" s="23" customFormat="1" ht="14.25" customHeight="1" x14ac:dyDescent="0.3"/>
    <row r="250" s="23" customFormat="1" ht="14.25" customHeight="1" x14ac:dyDescent="0.3"/>
    <row r="251" s="23" customFormat="1" ht="14.25" customHeight="1" x14ac:dyDescent="0.3"/>
    <row r="252" s="23" customFormat="1" ht="14.25" customHeight="1" x14ac:dyDescent="0.3"/>
    <row r="253" s="23" customFormat="1" ht="14.25" customHeight="1" x14ac:dyDescent="0.3"/>
    <row r="254" s="23" customFormat="1" ht="14.25" customHeight="1" x14ac:dyDescent="0.3"/>
    <row r="255" s="23" customFormat="1" ht="14.25" customHeight="1" x14ac:dyDescent="0.3"/>
    <row r="256" s="23" customFormat="1" ht="14.25" customHeight="1" x14ac:dyDescent="0.3"/>
    <row r="257" s="23" customFormat="1" ht="14.25" customHeight="1" x14ac:dyDescent="0.3"/>
    <row r="258" s="23" customFormat="1" ht="14.25" customHeight="1" x14ac:dyDescent="0.3"/>
    <row r="259" s="23" customFormat="1" ht="14.25" customHeight="1" x14ac:dyDescent="0.3"/>
    <row r="260" s="23" customFormat="1" ht="14.25" customHeight="1" x14ac:dyDescent="0.3"/>
    <row r="261" s="23" customFormat="1" ht="14.25" customHeight="1" x14ac:dyDescent="0.3"/>
    <row r="262" s="23" customFormat="1" ht="14.25" customHeight="1" x14ac:dyDescent="0.3"/>
    <row r="263" s="23" customFormat="1" ht="14.25" customHeight="1" x14ac:dyDescent="0.3"/>
    <row r="264" s="23" customFormat="1" ht="14.25" customHeight="1" x14ac:dyDescent="0.3"/>
    <row r="265" s="23" customFormat="1" ht="14.25" customHeight="1" x14ac:dyDescent="0.3"/>
    <row r="266" s="23" customFormat="1" ht="14.25" customHeight="1" x14ac:dyDescent="0.3"/>
    <row r="267" s="23" customFormat="1" ht="14.25" customHeight="1" x14ac:dyDescent="0.3"/>
    <row r="268" s="23" customFormat="1" ht="14.25" customHeight="1" x14ac:dyDescent="0.3"/>
    <row r="269" s="23" customFormat="1" ht="14.25" customHeight="1" x14ac:dyDescent="0.3"/>
    <row r="270" s="23" customFormat="1" ht="14.25" customHeight="1" x14ac:dyDescent="0.3"/>
    <row r="271" s="23" customFormat="1" ht="14.25" customHeight="1" x14ac:dyDescent="0.3"/>
    <row r="272" s="23" customFormat="1" ht="14.25" customHeight="1" x14ac:dyDescent="0.3"/>
    <row r="273" s="23" customFormat="1" ht="14.25" customHeight="1" x14ac:dyDescent="0.3"/>
    <row r="274" s="23" customFormat="1" ht="14.25" customHeight="1" x14ac:dyDescent="0.3"/>
    <row r="275" s="23" customFormat="1" ht="14.25" customHeight="1" x14ac:dyDescent="0.3"/>
    <row r="276" s="23" customFormat="1" ht="14.25" customHeight="1" x14ac:dyDescent="0.3"/>
    <row r="277" s="23" customFormat="1" ht="14.25" customHeight="1" x14ac:dyDescent="0.3"/>
    <row r="278" s="23" customFormat="1" ht="14.25" customHeight="1" x14ac:dyDescent="0.3"/>
    <row r="279" s="23" customFormat="1" ht="14.25" customHeight="1" x14ac:dyDescent="0.3"/>
    <row r="280" s="23" customFormat="1" ht="14.25" customHeight="1" x14ac:dyDescent="0.3"/>
    <row r="281" s="23" customFormat="1" ht="14.25" customHeight="1" x14ac:dyDescent="0.3"/>
    <row r="282" s="23" customFormat="1" ht="14.25" customHeight="1" x14ac:dyDescent="0.3"/>
    <row r="283" s="23" customFormat="1" ht="14.25" customHeight="1" x14ac:dyDescent="0.3"/>
    <row r="284" s="23" customFormat="1" ht="14.25" customHeight="1" x14ac:dyDescent="0.3"/>
    <row r="285" s="23" customFormat="1" ht="14.25" customHeight="1" x14ac:dyDescent="0.3"/>
    <row r="286" s="23" customFormat="1" ht="14.25" customHeight="1" x14ac:dyDescent="0.3"/>
    <row r="287" s="23" customFormat="1" ht="14.25" customHeight="1" x14ac:dyDescent="0.3"/>
    <row r="288" s="23" customFormat="1" ht="14.25" customHeight="1" x14ac:dyDescent="0.3"/>
    <row r="289" s="23" customFormat="1" ht="14.25" customHeight="1" x14ac:dyDescent="0.3"/>
    <row r="290" s="23" customFormat="1" ht="14.25" customHeight="1" x14ac:dyDescent="0.3"/>
    <row r="291" s="23" customFormat="1" ht="14.25" customHeight="1" x14ac:dyDescent="0.3"/>
    <row r="292" s="23" customFormat="1" ht="14.25" customHeight="1" x14ac:dyDescent="0.3"/>
    <row r="293" s="23" customFormat="1" ht="14.25" customHeight="1" x14ac:dyDescent="0.3"/>
    <row r="294" s="23" customFormat="1" ht="14.25" customHeight="1" x14ac:dyDescent="0.3"/>
    <row r="295" s="23" customFormat="1" ht="14.25" customHeight="1" x14ac:dyDescent="0.3"/>
    <row r="296" s="23" customFormat="1" ht="14.25" customHeight="1" x14ac:dyDescent="0.3"/>
    <row r="297" s="23" customFormat="1" ht="14.25" customHeight="1" x14ac:dyDescent="0.3"/>
    <row r="298" s="23" customFormat="1" ht="14.25" customHeight="1" x14ac:dyDescent="0.3"/>
    <row r="299" s="23" customFormat="1" ht="14.25" customHeight="1" x14ac:dyDescent="0.3"/>
    <row r="300" s="23" customFormat="1" ht="14.25" customHeight="1" x14ac:dyDescent="0.3"/>
    <row r="301" s="23" customFormat="1" ht="14.25" customHeight="1" x14ac:dyDescent="0.3"/>
    <row r="302" s="23" customFormat="1" ht="14.25" customHeight="1" x14ac:dyDescent="0.3"/>
    <row r="303" s="23" customFormat="1" ht="14.25" customHeight="1" x14ac:dyDescent="0.3"/>
    <row r="304" s="23" customFormat="1" ht="14.25" customHeight="1" x14ac:dyDescent="0.3"/>
    <row r="305" s="23" customFormat="1" ht="14.25" customHeight="1" x14ac:dyDescent="0.3"/>
    <row r="306" s="23" customFormat="1" ht="14.25" customHeight="1" x14ac:dyDescent="0.3"/>
    <row r="307" s="23" customFormat="1" ht="14.25" customHeight="1" x14ac:dyDescent="0.3"/>
    <row r="308" s="23" customFormat="1" ht="14.25" customHeight="1" x14ac:dyDescent="0.3"/>
    <row r="309" s="23" customFormat="1" ht="14.25" customHeight="1" x14ac:dyDescent="0.3"/>
    <row r="310" s="23" customFormat="1" ht="14.25" customHeight="1" x14ac:dyDescent="0.3"/>
    <row r="311" s="23" customFormat="1" ht="14.25" customHeight="1" x14ac:dyDescent="0.3"/>
    <row r="312" s="23" customFormat="1" ht="14.25" customHeight="1" x14ac:dyDescent="0.3"/>
    <row r="313" s="23" customFormat="1" ht="14.25" customHeight="1" x14ac:dyDescent="0.3"/>
    <row r="314" s="23" customFormat="1" ht="14.25" customHeight="1" x14ac:dyDescent="0.3"/>
    <row r="315" s="23" customFormat="1" ht="14.25" customHeight="1" x14ac:dyDescent="0.3"/>
    <row r="316" s="23" customFormat="1" ht="14.25" customHeight="1" x14ac:dyDescent="0.3"/>
    <row r="317" s="23" customFormat="1" ht="14.25" customHeight="1" x14ac:dyDescent="0.3"/>
    <row r="318" s="23" customFormat="1" ht="14.25" customHeight="1" x14ac:dyDescent="0.3"/>
    <row r="319" s="23" customFormat="1" ht="14.25" customHeight="1" x14ac:dyDescent="0.3"/>
    <row r="320" s="23" customFormat="1" ht="14.25" customHeight="1" x14ac:dyDescent="0.3"/>
    <row r="321" s="23" customFormat="1" ht="14.25" customHeight="1" x14ac:dyDescent="0.3"/>
    <row r="322" s="23" customFormat="1" ht="14.25" customHeight="1" x14ac:dyDescent="0.3"/>
    <row r="323" s="23" customFormat="1" ht="14.25" customHeight="1" x14ac:dyDescent="0.3"/>
    <row r="324" s="23" customFormat="1" ht="14.25" customHeight="1" x14ac:dyDescent="0.3"/>
    <row r="325" s="23" customFormat="1" ht="14.25" customHeight="1" x14ac:dyDescent="0.3"/>
    <row r="326" s="23" customFormat="1" ht="14.25" customHeight="1" x14ac:dyDescent="0.3"/>
    <row r="327" s="23" customFormat="1" ht="14.25" customHeight="1" x14ac:dyDescent="0.3"/>
    <row r="328" s="23" customFormat="1" ht="14.25" customHeight="1" x14ac:dyDescent="0.3"/>
    <row r="329" s="23" customFormat="1" ht="14.25" customHeight="1" x14ac:dyDescent="0.3"/>
    <row r="330" s="23" customFormat="1" ht="14.25" customHeight="1" x14ac:dyDescent="0.3"/>
    <row r="331" s="23" customFormat="1" ht="14.25" customHeight="1" x14ac:dyDescent="0.3"/>
    <row r="332" s="23" customFormat="1" ht="14.25" customHeight="1" x14ac:dyDescent="0.3"/>
    <row r="333" s="23" customFormat="1" ht="14.25" customHeight="1" x14ac:dyDescent="0.3"/>
    <row r="334" s="23" customFormat="1" ht="14.25" customHeight="1" x14ac:dyDescent="0.3"/>
    <row r="335" s="23" customFormat="1" ht="14.25" customHeight="1" x14ac:dyDescent="0.3"/>
    <row r="336" s="23" customFormat="1" ht="14.25" customHeight="1" x14ac:dyDescent="0.3"/>
    <row r="337" s="23" customFormat="1" ht="14.25" customHeight="1" x14ac:dyDescent="0.3"/>
    <row r="338" s="23" customFormat="1" ht="14.25" customHeight="1" x14ac:dyDescent="0.3"/>
    <row r="339" s="23" customFormat="1" ht="14.25" customHeight="1" x14ac:dyDescent="0.3"/>
    <row r="340" s="23" customFormat="1" ht="14.25" customHeight="1" x14ac:dyDescent="0.3"/>
    <row r="341" s="23" customFormat="1" ht="14.25" customHeight="1" x14ac:dyDescent="0.3"/>
    <row r="342" s="23" customFormat="1" ht="14.25" customHeight="1" x14ac:dyDescent="0.3"/>
    <row r="343" s="23" customFormat="1" ht="14.25" customHeight="1" x14ac:dyDescent="0.3"/>
    <row r="344" s="23" customFormat="1" ht="14.25" customHeight="1" x14ac:dyDescent="0.3"/>
    <row r="345" s="23" customFormat="1" ht="14.25" customHeight="1" x14ac:dyDescent="0.3"/>
    <row r="346" s="23" customFormat="1" ht="14.25" customHeight="1" x14ac:dyDescent="0.3"/>
    <row r="347" s="23" customFormat="1" ht="14.25" customHeight="1" x14ac:dyDescent="0.3"/>
    <row r="348" s="23" customFormat="1" ht="14.25" customHeight="1" x14ac:dyDescent="0.3"/>
    <row r="349" s="23" customFormat="1" ht="14.25" customHeight="1" x14ac:dyDescent="0.3"/>
    <row r="350" s="23" customFormat="1" ht="14.25" customHeight="1" x14ac:dyDescent="0.3"/>
    <row r="351" s="23" customFormat="1" ht="14.25" customHeight="1" x14ac:dyDescent="0.3"/>
    <row r="352" s="23" customFormat="1" ht="14.25" customHeight="1" x14ac:dyDescent="0.3"/>
    <row r="353" s="23" customFormat="1" ht="14.25" customHeight="1" x14ac:dyDescent="0.3"/>
    <row r="354" s="23" customFormat="1" ht="14.25" customHeight="1" x14ac:dyDescent="0.3"/>
    <row r="355" s="23" customFormat="1" ht="14.25" customHeight="1" x14ac:dyDescent="0.3"/>
    <row r="356" s="23" customFormat="1" ht="14.25" customHeight="1" x14ac:dyDescent="0.3"/>
    <row r="357" s="23" customFormat="1" ht="14.25" customHeight="1" x14ac:dyDescent="0.3"/>
    <row r="358" s="23" customFormat="1" ht="14.25" customHeight="1" x14ac:dyDescent="0.3"/>
    <row r="359" s="23" customFormat="1" ht="14.25" customHeight="1" x14ac:dyDescent="0.3"/>
    <row r="360" s="23" customFormat="1" ht="14.25" customHeight="1" x14ac:dyDescent="0.3"/>
    <row r="361" s="23" customFormat="1" ht="14.25" customHeight="1" x14ac:dyDescent="0.3"/>
    <row r="362" s="23" customFormat="1" ht="14.25" customHeight="1" x14ac:dyDescent="0.3"/>
    <row r="363" s="23" customFormat="1" ht="14.25" customHeight="1" x14ac:dyDescent="0.3"/>
    <row r="364" s="23" customFormat="1" ht="14.25" customHeight="1" x14ac:dyDescent="0.3"/>
    <row r="365" s="23" customFormat="1" ht="14.25" customHeight="1" x14ac:dyDescent="0.3"/>
    <row r="366" s="23" customFormat="1" ht="14.25" customHeight="1" x14ac:dyDescent="0.3"/>
    <row r="367" s="23" customFormat="1" ht="14.25" customHeight="1" x14ac:dyDescent="0.3"/>
    <row r="368" s="23" customFormat="1" ht="14.25" customHeight="1" x14ac:dyDescent="0.3"/>
    <row r="369" s="23" customFormat="1" ht="14.25" customHeight="1" x14ac:dyDescent="0.3"/>
    <row r="370" s="23" customFormat="1" ht="14.25" customHeight="1" x14ac:dyDescent="0.3"/>
    <row r="371" s="23" customFormat="1" ht="14.25" customHeight="1" x14ac:dyDescent="0.3"/>
    <row r="372" s="23" customFormat="1" ht="14.25" customHeight="1" x14ac:dyDescent="0.3"/>
    <row r="373" s="23" customFormat="1" ht="14.25" customHeight="1" x14ac:dyDescent="0.3"/>
    <row r="374" s="23" customFormat="1" ht="14.25" customHeight="1" x14ac:dyDescent="0.3"/>
    <row r="375" s="23" customFormat="1" ht="14.25" customHeight="1" x14ac:dyDescent="0.3"/>
    <row r="376" s="23" customFormat="1" ht="14.25" customHeight="1" x14ac:dyDescent="0.3"/>
    <row r="377" s="23" customFormat="1" ht="14.25" customHeight="1" x14ac:dyDescent="0.3"/>
    <row r="378" s="23" customFormat="1" ht="14.25" customHeight="1" x14ac:dyDescent="0.3"/>
    <row r="379" s="23" customFormat="1" ht="14.25" customHeight="1" x14ac:dyDescent="0.3"/>
    <row r="380" s="23" customFormat="1" ht="14.25" customHeight="1" x14ac:dyDescent="0.3"/>
    <row r="381" s="23" customFormat="1" ht="14.25" customHeight="1" x14ac:dyDescent="0.3"/>
    <row r="382" s="23" customFormat="1" ht="14.25" customHeight="1" x14ac:dyDescent="0.3"/>
    <row r="383" s="23" customFormat="1" ht="14.25" customHeight="1" x14ac:dyDescent="0.3"/>
    <row r="384" s="23" customFormat="1" ht="14.25" customHeight="1" x14ac:dyDescent="0.3"/>
    <row r="385" s="23" customFormat="1" ht="14.25" customHeight="1" x14ac:dyDescent="0.3"/>
    <row r="386" s="23" customFormat="1" ht="14.25" customHeight="1" x14ac:dyDescent="0.3"/>
    <row r="387" s="23" customFormat="1" ht="14.25" customHeight="1" x14ac:dyDescent="0.3"/>
    <row r="388" s="23" customFormat="1" ht="14.25" customHeight="1" x14ac:dyDescent="0.3"/>
    <row r="389" s="23" customFormat="1" ht="14.25" customHeight="1" x14ac:dyDescent="0.3"/>
    <row r="390" s="23" customFormat="1" ht="14.25" customHeight="1" x14ac:dyDescent="0.3"/>
    <row r="391" s="23" customFormat="1" ht="14.25" customHeight="1" x14ac:dyDescent="0.3"/>
    <row r="392" s="23" customFormat="1" ht="14.25" customHeight="1" x14ac:dyDescent="0.3"/>
    <row r="393" s="23" customFormat="1" ht="14.25" customHeight="1" x14ac:dyDescent="0.3"/>
    <row r="394" s="23" customFormat="1" ht="14.25" customHeight="1" x14ac:dyDescent="0.3"/>
    <row r="395" s="23" customFormat="1" ht="14.25" customHeight="1" x14ac:dyDescent="0.3"/>
    <row r="396" s="23" customFormat="1" ht="14.25" customHeight="1" x14ac:dyDescent="0.3"/>
    <row r="397" s="23" customFormat="1" ht="14.25" customHeight="1" x14ac:dyDescent="0.3"/>
    <row r="398" s="23" customFormat="1" ht="14.25" customHeight="1" x14ac:dyDescent="0.3"/>
    <row r="399" s="23" customFormat="1" ht="14.25" customHeight="1" x14ac:dyDescent="0.3"/>
    <row r="400" s="23" customFormat="1" ht="14.25" customHeight="1" x14ac:dyDescent="0.3"/>
    <row r="401" s="23" customFormat="1" ht="14.25" customHeight="1" x14ac:dyDescent="0.3"/>
    <row r="402" s="23" customFormat="1" ht="14.25" customHeight="1" x14ac:dyDescent="0.3"/>
    <row r="403" s="23" customFormat="1" ht="14.25" customHeight="1" x14ac:dyDescent="0.3"/>
    <row r="404" s="23" customFormat="1" ht="14.25" customHeight="1" x14ac:dyDescent="0.3"/>
    <row r="405" s="23" customFormat="1" ht="14.25" customHeight="1" x14ac:dyDescent="0.3"/>
    <row r="406" s="23" customFormat="1" ht="14.25" customHeight="1" x14ac:dyDescent="0.3"/>
    <row r="407" s="23" customFormat="1" ht="14.25" customHeight="1" x14ac:dyDescent="0.3"/>
    <row r="408" s="23" customFormat="1" ht="14.25" customHeight="1" x14ac:dyDescent="0.3"/>
    <row r="409" s="23" customFormat="1" ht="14.25" customHeight="1" x14ac:dyDescent="0.3"/>
    <row r="410" s="23" customFormat="1" ht="14.25" customHeight="1" x14ac:dyDescent="0.3"/>
    <row r="411" s="23" customFormat="1" ht="14.25" customHeight="1" x14ac:dyDescent="0.3"/>
    <row r="412" s="23" customFormat="1" ht="14.25" customHeight="1" x14ac:dyDescent="0.3"/>
    <row r="413" s="23" customFormat="1" ht="14.25" customHeight="1" x14ac:dyDescent="0.3"/>
    <row r="414" s="23" customFormat="1" ht="14.25" customHeight="1" x14ac:dyDescent="0.3"/>
    <row r="415" s="23" customFormat="1" ht="14.25" customHeight="1" x14ac:dyDescent="0.3"/>
    <row r="416" s="23" customFormat="1" ht="14.25" customHeight="1" x14ac:dyDescent="0.3"/>
    <row r="417" s="23" customFormat="1" ht="14.25" customHeight="1" x14ac:dyDescent="0.3"/>
    <row r="418" s="23" customFormat="1" ht="14.25" customHeight="1" x14ac:dyDescent="0.3"/>
    <row r="419" s="23" customFormat="1" ht="14.25" customHeight="1" x14ac:dyDescent="0.3"/>
    <row r="420" s="23" customFormat="1" ht="14.25" customHeight="1" x14ac:dyDescent="0.3"/>
    <row r="421" s="23" customFormat="1" ht="14.25" customHeight="1" x14ac:dyDescent="0.3"/>
    <row r="422" s="23" customFormat="1" ht="14.25" customHeight="1" x14ac:dyDescent="0.3"/>
    <row r="423" s="23" customFormat="1" ht="14.25" customHeight="1" x14ac:dyDescent="0.3"/>
    <row r="424" s="23" customFormat="1" ht="14.25" customHeight="1" x14ac:dyDescent="0.3"/>
    <row r="425" s="23" customFormat="1" ht="14.25" customHeight="1" x14ac:dyDescent="0.3"/>
    <row r="426" s="23" customFormat="1" ht="14.25" customHeight="1" x14ac:dyDescent="0.3"/>
    <row r="427" s="23" customFormat="1" ht="14.25" customHeight="1" x14ac:dyDescent="0.3"/>
    <row r="428" s="23" customFormat="1" ht="14.25" customHeight="1" x14ac:dyDescent="0.3"/>
    <row r="429" s="23" customFormat="1" ht="14.25" customHeight="1" x14ac:dyDescent="0.3"/>
    <row r="430" s="23" customFormat="1" ht="14.25" customHeight="1" x14ac:dyDescent="0.3"/>
    <row r="431" s="23" customFormat="1" ht="14.25" customHeight="1" x14ac:dyDescent="0.3"/>
    <row r="432" s="23" customFormat="1" ht="14.25" customHeight="1" x14ac:dyDescent="0.3"/>
    <row r="433" s="23" customFormat="1" ht="14.25" customHeight="1" x14ac:dyDescent="0.3"/>
    <row r="434" s="23" customFormat="1" ht="14.25" customHeight="1" x14ac:dyDescent="0.3"/>
    <row r="435" s="23" customFormat="1" ht="14.25" customHeight="1" x14ac:dyDescent="0.3"/>
    <row r="436" s="23" customFormat="1" ht="14.25" customHeight="1" x14ac:dyDescent="0.3"/>
    <row r="437" s="23" customFormat="1" ht="14.25" customHeight="1" x14ac:dyDescent="0.3"/>
    <row r="438" s="23" customFormat="1" ht="14.25" customHeight="1" x14ac:dyDescent="0.3"/>
    <row r="439" s="23" customFormat="1" ht="14.25" customHeight="1" x14ac:dyDescent="0.3"/>
    <row r="440" s="23" customFormat="1" ht="14.25" customHeight="1" x14ac:dyDescent="0.3"/>
    <row r="441" s="23" customFormat="1" ht="14.25" customHeight="1" x14ac:dyDescent="0.3"/>
    <row r="442" s="23" customFormat="1" ht="14.25" customHeight="1" x14ac:dyDescent="0.3"/>
    <row r="443" s="23" customFormat="1" ht="14.25" customHeight="1" x14ac:dyDescent="0.3"/>
    <row r="444" s="23" customFormat="1" ht="14.25" customHeight="1" x14ac:dyDescent="0.3"/>
    <row r="445" s="23" customFormat="1" ht="14.25" customHeight="1" x14ac:dyDescent="0.3"/>
    <row r="446" s="23" customFormat="1" ht="14.25" customHeight="1" x14ac:dyDescent="0.3"/>
    <row r="447" s="23" customFormat="1" ht="14.25" customHeight="1" x14ac:dyDescent="0.3"/>
    <row r="448" s="23" customFormat="1" ht="14.25" customHeight="1" x14ac:dyDescent="0.3"/>
    <row r="449" s="23" customFormat="1" ht="14.25" customHeight="1" x14ac:dyDescent="0.3"/>
    <row r="450" s="23" customFormat="1" ht="14.25" customHeight="1" x14ac:dyDescent="0.3"/>
    <row r="451" s="23" customFormat="1" ht="14.25" customHeight="1" x14ac:dyDescent="0.3"/>
    <row r="452" s="23" customFormat="1" ht="14.25" customHeight="1" x14ac:dyDescent="0.3"/>
    <row r="453" s="23" customFormat="1" ht="14.25" customHeight="1" x14ac:dyDescent="0.3"/>
    <row r="454" s="23" customFormat="1" ht="14.25" customHeight="1" x14ac:dyDescent="0.3"/>
    <row r="455" s="23" customFormat="1" ht="14.25" customHeight="1" x14ac:dyDescent="0.3"/>
    <row r="456" s="23" customFormat="1" ht="14.25" customHeight="1" x14ac:dyDescent="0.3"/>
    <row r="457" s="23" customFormat="1" ht="14.25" customHeight="1" x14ac:dyDescent="0.3"/>
    <row r="458" s="23" customFormat="1" ht="14.25" customHeight="1" x14ac:dyDescent="0.3"/>
    <row r="459" s="23" customFormat="1" ht="14.25" customHeight="1" x14ac:dyDescent="0.3"/>
    <row r="460" s="23" customFormat="1" ht="14.25" customHeight="1" x14ac:dyDescent="0.3"/>
    <row r="461" s="23" customFormat="1" ht="14.25" customHeight="1" x14ac:dyDescent="0.3"/>
    <row r="462" s="23" customFormat="1" ht="14.25" customHeight="1" x14ac:dyDescent="0.3"/>
    <row r="463" s="23" customFormat="1" ht="14.25" customHeight="1" x14ac:dyDescent="0.3"/>
    <row r="464" s="23" customFormat="1" ht="14.25" customHeight="1" x14ac:dyDescent="0.3"/>
    <row r="465" s="23" customFormat="1" ht="14.25" customHeight="1" x14ac:dyDescent="0.3"/>
    <row r="466" s="23" customFormat="1" ht="14.25" customHeight="1" x14ac:dyDescent="0.3"/>
    <row r="467" s="23" customFormat="1" ht="14.25" customHeight="1" x14ac:dyDescent="0.3"/>
    <row r="468" s="23" customFormat="1" ht="14.25" customHeight="1" x14ac:dyDescent="0.3"/>
    <row r="469" s="23" customFormat="1" ht="14.25" customHeight="1" x14ac:dyDescent="0.3"/>
    <row r="470" s="23" customFormat="1" ht="14.25" customHeight="1" x14ac:dyDescent="0.3"/>
    <row r="471" s="23" customFormat="1" ht="14.25" customHeight="1" x14ac:dyDescent="0.3"/>
    <row r="472" s="23" customFormat="1" ht="14.25" customHeight="1" x14ac:dyDescent="0.3"/>
    <row r="473" s="23" customFormat="1" ht="14.25" customHeight="1" x14ac:dyDescent="0.3"/>
    <row r="474" s="23" customFormat="1" ht="14.25" customHeight="1" x14ac:dyDescent="0.3"/>
    <row r="475" s="23" customFormat="1" ht="14.25" customHeight="1" x14ac:dyDescent="0.3"/>
    <row r="476" s="23" customFormat="1" ht="14.25" customHeight="1" x14ac:dyDescent="0.3"/>
    <row r="477" s="23" customFormat="1" ht="14.25" customHeight="1" x14ac:dyDescent="0.3"/>
    <row r="478" s="23" customFormat="1" ht="14.25" customHeight="1" x14ac:dyDescent="0.3"/>
    <row r="479" s="23" customFormat="1" ht="14.25" customHeight="1" x14ac:dyDescent="0.3"/>
    <row r="480" s="23" customFormat="1" ht="14.25" customHeight="1" x14ac:dyDescent="0.3"/>
    <row r="481" s="23" customFormat="1" ht="14.25" customHeight="1" x14ac:dyDescent="0.3"/>
    <row r="482" s="23" customFormat="1" ht="14.25" customHeight="1" x14ac:dyDescent="0.3"/>
    <row r="483" s="23" customFormat="1" ht="14.25" customHeight="1" x14ac:dyDescent="0.3"/>
    <row r="484" s="23" customFormat="1" ht="14.25" customHeight="1" x14ac:dyDescent="0.3"/>
    <row r="485" s="23" customFormat="1" ht="14.25" customHeight="1" x14ac:dyDescent="0.3"/>
    <row r="486" s="23" customFormat="1" ht="14.25" customHeight="1" x14ac:dyDescent="0.3"/>
    <row r="487" s="23" customFormat="1" ht="14.25" customHeight="1" x14ac:dyDescent="0.3"/>
    <row r="488" s="23" customFormat="1" ht="14.25" customHeight="1" x14ac:dyDescent="0.3"/>
    <row r="489" s="23" customFormat="1" ht="14.25" customHeight="1" x14ac:dyDescent="0.3"/>
    <row r="490" s="23" customFormat="1" ht="14.25" customHeight="1" x14ac:dyDescent="0.3"/>
    <row r="491" s="23" customFormat="1" ht="14.25" customHeight="1" x14ac:dyDescent="0.3"/>
    <row r="492" s="23" customFormat="1" ht="14.25" customHeight="1" x14ac:dyDescent="0.3"/>
    <row r="493" s="23" customFormat="1" ht="14.25" customHeight="1" x14ac:dyDescent="0.3"/>
    <row r="494" s="23" customFormat="1" ht="14.25" customHeight="1" x14ac:dyDescent="0.3"/>
    <row r="495" s="23" customFormat="1" ht="14.25" customHeight="1" x14ac:dyDescent="0.3"/>
    <row r="496" s="23" customFormat="1" ht="14.25" customHeight="1" x14ac:dyDescent="0.3"/>
    <row r="497" s="23" customFormat="1" ht="14.25" customHeight="1" x14ac:dyDescent="0.3"/>
    <row r="498" s="23" customFormat="1" ht="14.25" customHeight="1" x14ac:dyDescent="0.3"/>
    <row r="499" s="23" customFormat="1" ht="14.25" customHeight="1" x14ac:dyDescent="0.3"/>
    <row r="500" s="23" customFormat="1" ht="14.25" customHeight="1" x14ac:dyDescent="0.3"/>
    <row r="501" s="23" customFormat="1" ht="14.25" customHeight="1" x14ac:dyDescent="0.3"/>
    <row r="502" s="23" customFormat="1" ht="14.25" customHeight="1" x14ac:dyDescent="0.3"/>
    <row r="503" s="23" customFormat="1" ht="14.25" customHeight="1" x14ac:dyDescent="0.3"/>
    <row r="504" s="23" customFormat="1" ht="14.25" customHeight="1" x14ac:dyDescent="0.3"/>
    <row r="505" s="23" customFormat="1" ht="14.25" customHeight="1" x14ac:dyDescent="0.3"/>
    <row r="506" s="23" customFormat="1" ht="14.25" customHeight="1" x14ac:dyDescent="0.3"/>
    <row r="507" s="23" customFormat="1" ht="14.25" customHeight="1" x14ac:dyDescent="0.3"/>
    <row r="508" s="23" customFormat="1" ht="14.25" customHeight="1" x14ac:dyDescent="0.3"/>
    <row r="509" s="23" customFormat="1" ht="14.25" customHeight="1" x14ac:dyDescent="0.3"/>
    <row r="510" s="23" customFormat="1" ht="14.25" customHeight="1" x14ac:dyDescent="0.3"/>
    <row r="511" s="23" customFormat="1" ht="14.25" customHeight="1" x14ac:dyDescent="0.3"/>
    <row r="512" s="23" customFormat="1" ht="14.25" customHeight="1" x14ac:dyDescent="0.3"/>
    <row r="513" s="23" customFormat="1" ht="14.25" customHeight="1" x14ac:dyDescent="0.3"/>
    <row r="514" s="23" customFormat="1" ht="14.25" customHeight="1" x14ac:dyDescent="0.3"/>
    <row r="515" s="23" customFormat="1" ht="14.25" customHeight="1" x14ac:dyDescent="0.3"/>
    <row r="516" s="23" customFormat="1" ht="14.25" customHeight="1" x14ac:dyDescent="0.3"/>
    <row r="517" s="23" customFormat="1" ht="14.25" customHeight="1" x14ac:dyDescent="0.3"/>
    <row r="518" s="23" customFormat="1" ht="14.25" customHeight="1" x14ac:dyDescent="0.3"/>
    <row r="519" s="23" customFormat="1" ht="14.25" customHeight="1" x14ac:dyDescent="0.3"/>
    <row r="520" s="23" customFormat="1" ht="14.25" customHeight="1" x14ac:dyDescent="0.3"/>
    <row r="521" s="23" customFormat="1" ht="14.25" customHeight="1" x14ac:dyDescent="0.3"/>
    <row r="522" s="23" customFormat="1" ht="14.25" customHeight="1" x14ac:dyDescent="0.3"/>
    <row r="523" s="23" customFormat="1" ht="14.25" customHeight="1" x14ac:dyDescent="0.3"/>
    <row r="524" s="23" customFormat="1" ht="14.25" customHeight="1" x14ac:dyDescent="0.3"/>
    <row r="525" s="23" customFormat="1" ht="14.25" customHeight="1" x14ac:dyDescent="0.3"/>
    <row r="526" s="23" customFormat="1" ht="14.25" customHeight="1" x14ac:dyDescent="0.3"/>
    <row r="527" s="23" customFormat="1" ht="14.25" customHeight="1" x14ac:dyDescent="0.3"/>
    <row r="528" s="23" customFormat="1" ht="14.25" customHeight="1" x14ac:dyDescent="0.3"/>
    <row r="529" s="23" customFormat="1" ht="14.25" customHeight="1" x14ac:dyDescent="0.3"/>
    <row r="530" s="23" customFormat="1" ht="14.25" customHeight="1" x14ac:dyDescent="0.3"/>
    <row r="531" s="23" customFormat="1" ht="14.25" customHeight="1" x14ac:dyDescent="0.3"/>
    <row r="532" s="23" customFormat="1" ht="14.25" customHeight="1" x14ac:dyDescent="0.3"/>
    <row r="533" s="23" customFormat="1" ht="14.25" customHeight="1" x14ac:dyDescent="0.3"/>
    <row r="534" s="23" customFormat="1" ht="14.25" customHeight="1" x14ac:dyDescent="0.3"/>
    <row r="535" s="23" customFormat="1" ht="14.25" customHeight="1" x14ac:dyDescent="0.3"/>
    <row r="536" s="23" customFormat="1" ht="14.25" customHeight="1" x14ac:dyDescent="0.3"/>
    <row r="537" s="23" customFormat="1" ht="14.25" customHeight="1" x14ac:dyDescent="0.3"/>
    <row r="538" s="23" customFormat="1" ht="14.25" customHeight="1" x14ac:dyDescent="0.3"/>
    <row r="539" s="23" customFormat="1" ht="14.25" customHeight="1" x14ac:dyDescent="0.3"/>
    <row r="540" s="23" customFormat="1" ht="14.25" customHeight="1" x14ac:dyDescent="0.3"/>
    <row r="541" s="23" customFormat="1" ht="14.25" customHeight="1" x14ac:dyDescent="0.3"/>
    <row r="542" s="23" customFormat="1" ht="14.25" customHeight="1" x14ac:dyDescent="0.3"/>
    <row r="543" s="23" customFormat="1" ht="14.25" customHeight="1" x14ac:dyDescent="0.3"/>
    <row r="544" s="23" customFormat="1" ht="14.25" customHeight="1" x14ac:dyDescent="0.3"/>
    <row r="545" s="23" customFormat="1" ht="14.25" customHeight="1" x14ac:dyDescent="0.3"/>
    <row r="546" s="23" customFormat="1" ht="14.25" customHeight="1" x14ac:dyDescent="0.3"/>
    <row r="547" s="23" customFormat="1" ht="14.25" customHeight="1" x14ac:dyDescent="0.3"/>
    <row r="548" s="23" customFormat="1" ht="14.25" customHeight="1" x14ac:dyDescent="0.3"/>
    <row r="549" s="23" customFormat="1" ht="14.25" customHeight="1" x14ac:dyDescent="0.3"/>
    <row r="550" s="23" customFormat="1" ht="14.25" customHeight="1" x14ac:dyDescent="0.3"/>
    <row r="551" s="23" customFormat="1" ht="14.25" customHeight="1" x14ac:dyDescent="0.3"/>
    <row r="552" s="23" customFormat="1" ht="14.25" customHeight="1" x14ac:dyDescent="0.3"/>
    <row r="553" s="23" customFormat="1" ht="14.25" customHeight="1" x14ac:dyDescent="0.3"/>
    <row r="554" s="23" customFormat="1" ht="14.25" customHeight="1" x14ac:dyDescent="0.3"/>
    <row r="555" s="23" customFormat="1" ht="14.25" customHeight="1" x14ac:dyDescent="0.3"/>
    <row r="556" s="23" customFormat="1" ht="14.25" customHeight="1" x14ac:dyDescent="0.3"/>
    <row r="557" s="23" customFormat="1" ht="14.25" customHeight="1" x14ac:dyDescent="0.3"/>
    <row r="558" s="23" customFormat="1" ht="14.25" customHeight="1" x14ac:dyDescent="0.3"/>
    <row r="559" s="23" customFormat="1" ht="14.25" customHeight="1" x14ac:dyDescent="0.3"/>
    <row r="560" s="23" customFormat="1" ht="14.25" customHeight="1" x14ac:dyDescent="0.3"/>
    <row r="561" s="23" customFormat="1" ht="14.25" customHeight="1" x14ac:dyDescent="0.3"/>
    <row r="562" s="23" customFormat="1" ht="14.25" customHeight="1" x14ac:dyDescent="0.3"/>
    <row r="563" s="23" customFormat="1" ht="14.25" customHeight="1" x14ac:dyDescent="0.3"/>
    <row r="564" s="23" customFormat="1" ht="14.25" customHeight="1" x14ac:dyDescent="0.3"/>
    <row r="565" s="23" customFormat="1" ht="14.25" customHeight="1" x14ac:dyDescent="0.3"/>
    <row r="566" s="23" customFormat="1" ht="14.25" customHeight="1" x14ac:dyDescent="0.3"/>
    <row r="567" s="23" customFormat="1" ht="14.25" customHeight="1" x14ac:dyDescent="0.3"/>
    <row r="568" s="23" customFormat="1" ht="14.25" customHeight="1" x14ac:dyDescent="0.3"/>
    <row r="569" s="23" customFormat="1" ht="14.25" customHeight="1" x14ac:dyDescent="0.3"/>
    <row r="570" s="23" customFormat="1" ht="14.25" customHeight="1" x14ac:dyDescent="0.3"/>
    <row r="571" s="23" customFormat="1" ht="14.25" customHeight="1" x14ac:dyDescent="0.3"/>
    <row r="572" s="23" customFormat="1" ht="14.25" customHeight="1" x14ac:dyDescent="0.3"/>
    <row r="573" s="23" customFormat="1" ht="14.25" customHeight="1" x14ac:dyDescent="0.3"/>
    <row r="574" s="23" customFormat="1" ht="14.25" customHeight="1" x14ac:dyDescent="0.3"/>
    <row r="575" s="23" customFormat="1" ht="14.25" customHeight="1" x14ac:dyDescent="0.3"/>
    <row r="576" s="23" customFormat="1" ht="14.25" customHeight="1" x14ac:dyDescent="0.3"/>
    <row r="577" s="23" customFormat="1" ht="14.25" customHeight="1" x14ac:dyDescent="0.3"/>
    <row r="578" s="23" customFormat="1" ht="14.25" customHeight="1" x14ac:dyDescent="0.3"/>
    <row r="579" s="23" customFormat="1" ht="14.25" customHeight="1" x14ac:dyDescent="0.3"/>
    <row r="580" s="23" customFormat="1" ht="14.25" customHeight="1" x14ac:dyDescent="0.3"/>
    <row r="581" s="23" customFormat="1" ht="14.25" customHeight="1" x14ac:dyDescent="0.3"/>
    <row r="582" s="23" customFormat="1" ht="14.25" customHeight="1" x14ac:dyDescent="0.3"/>
    <row r="583" s="23" customFormat="1" ht="14.25" customHeight="1" x14ac:dyDescent="0.3"/>
    <row r="584" s="23" customFormat="1" ht="14.25" customHeight="1" x14ac:dyDescent="0.3"/>
    <row r="585" s="23" customFormat="1" ht="14.25" customHeight="1" x14ac:dyDescent="0.3"/>
    <row r="586" s="23" customFormat="1" ht="14.25" customHeight="1" x14ac:dyDescent="0.3"/>
    <row r="587" s="23" customFormat="1" ht="14.25" customHeight="1" x14ac:dyDescent="0.3"/>
    <row r="588" s="23" customFormat="1" ht="14.25" customHeight="1" x14ac:dyDescent="0.3"/>
    <row r="589" s="23" customFormat="1" ht="14.25" customHeight="1" x14ac:dyDescent="0.3"/>
    <row r="590" s="23" customFormat="1" ht="14.25" customHeight="1" x14ac:dyDescent="0.3"/>
    <row r="591" s="23" customFormat="1" ht="14.25" customHeight="1" x14ac:dyDescent="0.3"/>
    <row r="592" s="23" customFormat="1" ht="14.25" customHeight="1" x14ac:dyDescent="0.3"/>
    <row r="593" s="23" customFormat="1" ht="14.25" customHeight="1" x14ac:dyDescent="0.3"/>
    <row r="594" s="23" customFormat="1" ht="14.25" customHeight="1" x14ac:dyDescent="0.3"/>
    <row r="595" s="23" customFormat="1" ht="14.25" customHeight="1" x14ac:dyDescent="0.3"/>
    <row r="596" s="23" customFormat="1" ht="14.25" customHeight="1" x14ac:dyDescent="0.3"/>
    <row r="597" s="23" customFormat="1" ht="14.25" customHeight="1" x14ac:dyDescent="0.3"/>
    <row r="598" s="23" customFormat="1" ht="14.25" customHeight="1" x14ac:dyDescent="0.3"/>
    <row r="599" s="23" customFormat="1" ht="14.25" customHeight="1" x14ac:dyDescent="0.3"/>
    <row r="600" s="23" customFormat="1" ht="14.25" customHeight="1" x14ac:dyDescent="0.3"/>
    <row r="601" s="23" customFormat="1" ht="14.25" customHeight="1" x14ac:dyDescent="0.3"/>
    <row r="602" s="23" customFormat="1" ht="14.25" customHeight="1" x14ac:dyDescent="0.3"/>
    <row r="603" s="23" customFormat="1" ht="14.25" customHeight="1" x14ac:dyDescent="0.3"/>
    <row r="604" s="23" customFormat="1" ht="14.25" customHeight="1" x14ac:dyDescent="0.3"/>
    <row r="605" s="23" customFormat="1" ht="14.25" customHeight="1" x14ac:dyDescent="0.3"/>
    <row r="606" s="23" customFormat="1" ht="14.25" customHeight="1" x14ac:dyDescent="0.3"/>
    <row r="607" s="23" customFormat="1" ht="14.25" customHeight="1" x14ac:dyDescent="0.3"/>
    <row r="608" s="23" customFormat="1" ht="14.25" customHeight="1" x14ac:dyDescent="0.3"/>
    <row r="609" s="23" customFormat="1" ht="14.25" customHeight="1" x14ac:dyDescent="0.3"/>
    <row r="610" s="23" customFormat="1" ht="14.25" customHeight="1" x14ac:dyDescent="0.3"/>
    <row r="611" s="23" customFormat="1" ht="14.25" customHeight="1" x14ac:dyDescent="0.3"/>
    <row r="612" s="23" customFormat="1" ht="14.25" customHeight="1" x14ac:dyDescent="0.3"/>
    <row r="613" s="23" customFormat="1" ht="14.25" customHeight="1" x14ac:dyDescent="0.3"/>
    <row r="614" s="23" customFormat="1" ht="14.25" customHeight="1" x14ac:dyDescent="0.3"/>
    <row r="615" s="23" customFormat="1" ht="14.25" customHeight="1" x14ac:dyDescent="0.3"/>
    <row r="616" s="23" customFormat="1" ht="14.25" customHeight="1" x14ac:dyDescent="0.3"/>
    <row r="617" s="23" customFormat="1" ht="14.25" customHeight="1" x14ac:dyDescent="0.3"/>
    <row r="618" s="23" customFormat="1" ht="14.25" customHeight="1" x14ac:dyDescent="0.3"/>
    <row r="619" s="23" customFormat="1" ht="14.25" customHeight="1" x14ac:dyDescent="0.3"/>
    <row r="620" s="23" customFormat="1" ht="14.25" customHeight="1" x14ac:dyDescent="0.3"/>
    <row r="621" s="23" customFormat="1" ht="14.25" customHeight="1" x14ac:dyDescent="0.3"/>
    <row r="622" s="23" customFormat="1" ht="14.25" customHeight="1" x14ac:dyDescent="0.3"/>
    <row r="623" s="23" customFormat="1" ht="14.25" customHeight="1" x14ac:dyDescent="0.3"/>
    <row r="624" s="23" customFormat="1" ht="14.25" customHeight="1" x14ac:dyDescent="0.3"/>
    <row r="625" s="23" customFormat="1" ht="14.25" customHeight="1" x14ac:dyDescent="0.3"/>
    <row r="626" s="23" customFormat="1" ht="14.25" customHeight="1" x14ac:dyDescent="0.3"/>
    <row r="627" s="23" customFormat="1" ht="14.25" customHeight="1" x14ac:dyDescent="0.3"/>
    <row r="628" s="23" customFormat="1" ht="14.25" customHeight="1" x14ac:dyDescent="0.3"/>
    <row r="629" s="23" customFormat="1" ht="14.25" customHeight="1" x14ac:dyDescent="0.3"/>
    <row r="630" s="23" customFormat="1" ht="14.25" customHeight="1" x14ac:dyDescent="0.3"/>
    <row r="631" s="23" customFormat="1" ht="14.25" customHeight="1" x14ac:dyDescent="0.3"/>
    <row r="632" s="23" customFormat="1" ht="14.25" customHeight="1" x14ac:dyDescent="0.3"/>
    <row r="633" s="23" customFormat="1" ht="14.25" customHeight="1" x14ac:dyDescent="0.3"/>
    <row r="634" s="23" customFormat="1" ht="14.25" customHeight="1" x14ac:dyDescent="0.3"/>
    <row r="635" s="23" customFormat="1" ht="14.25" customHeight="1" x14ac:dyDescent="0.3"/>
    <row r="636" s="23" customFormat="1" ht="14.25" customHeight="1" x14ac:dyDescent="0.3"/>
    <row r="637" s="23" customFormat="1" ht="14.25" customHeight="1" x14ac:dyDescent="0.3"/>
    <row r="638" s="23" customFormat="1" ht="14.25" customHeight="1" x14ac:dyDescent="0.3"/>
    <row r="639" s="23" customFormat="1" ht="14.25" customHeight="1" x14ac:dyDescent="0.3"/>
    <row r="640" s="23" customFormat="1" ht="14.25" customHeight="1" x14ac:dyDescent="0.3"/>
    <row r="641" s="23" customFormat="1" ht="14.25" customHeight="1" x14ac:dyDescent="0.3"/>
    <row r="642" s="23" customFormat="1" ht="14.25" customHeight="1" x14ac:dyDescent="0.3"/>
    <row r="643" s="23" customFormat="1" ht="14.25" customHeight="1" x14ac:dyDescent="0.3"/>
    <row r="644" s="23" customFormat="1" ht="14.25" customHeight="1" x14ac:dyDescent="0.3"/>
    <row r="645" s="23" customFormat="1" ht="14.25" customHeight="1" x14ac:dyDescent="0.3"/>
    <row r="646" s="23" customFormat="1" ht="14.25" customHeight="1" x14ac:dyDescent="0.3"/>
    <row r="647" s="23" customFormat="1" ht="14.25" customHeight="1" x14ac:dyDescent="0.3"/>
    <row r="648" s="23" customFormat="1" ht="14.25" customHeight="1" x14ac:dyDescent="0.3"/>
    <row r="649" s="23" customFormat="1" ht="14.25" customHeight="1" x14ac:dyDescent="0.3"/>
    <row r="650" s="23" customFormat="1" ht="14.25" customHeight="1" x14ac:dyDescent="0.3"/>
    <row r="651" s="23" customFormat="1" ht="14.25" customHeight="1" x14ac:dyDescent="0.3"/>
    <row r="652" s="23" customFormat="1" ht="14.25" customHeight="1" x14ac:dyDescent="0.3"/>
    <row r="653" s="23" customFormat="1" ht="14.25" customHeight="1" x14ac:dyDescent="0.3"/>
    <row r="654" s="23" customFormat="1" ht="14.25" customHeight="1" x14ac:dyDescent="0.3"/>
    <row r="655" s="23" customFormat="1" ht="14.25" customHeight="1" x14ac:dyDescent="0.3"/>
    <row r="656" s="23" customFormat="1" ht="14.25" customHeight="1" x14ac:dyDescent="0.3"/>
    <row r="657" s="23" customFormat="1" ht="14.25" customHeight="1" x14ac:dyDescent="0.3"/>
    <row r="658" s="23" customFormat="1" ht="14.25" customHeight="1" x14ac:dyDescent="0.3"/>
    <row r="659" s="23" customFormat="1" ht="14.25" customHeight="1" x14ac:dyDescent="0.3"/>
    <row r="660" s="23" customFormat="1" ht="14.25" customHeight="1" x14ac:dyDescent="0.3"/>
    <row r="661" s="23" customFormat="1" ht="14.25" customHeight="1" x14ac:dyDescent="0.3"/>
    <row r="662" s="23" customFormat="1" ht="14.25" customHeight="1" x14ac:dyDescent="0.3"/>
    <row r="663" s="23" customFormat="1" ht="14.25" customHeight="1" x14ac:dyDescent="0.3"/>
    <row r="664" s="23" customFormat="1" ht="14.25" customHeight="1" x14ac:dyDescent="0.3"/>
    <row r="665" s="23" customFormat="1" ht="14.25" customHeight="1" x14ac:dyDescent="0.3"/>
    <row r="666" s="23" customFormat="1" ht="14.25" customHeight="1" x14ac:dyDescent="0.3"/>
    <row r="667" s="23" customFormat="1" ht="14.25" customHeight="1" x14ac:dyDescent="0.3"/>
    <row r="668" s="23" customFormat="1" ht="14.25" customHeight="1" x14ac:dyDescent="0.3"/>
    <row r="669" s="23" customFormat="1" ht="14.25" customHeight="1" x14ac:dyDescent="0.3"/>
    <row r="670" s="23" customFormat="1" ht="14.25" customHeight="1" x14ac:dyDescent="0.3"/>
    <row r="671" s="23" customFormat="1" ht="14.25" customHeight="1" x14ac:dyDescent="0.3"/>
    <row r="672" s="23" customFormat="1" ht="14.25" customHeight="1" x14ac:dyDescent="0.3"/>
    <row r="673" s="23" customFormat="1" ht="14.25" customHeight="1" x14ac:dyDescent="0.3"/>
    <row r="674" s="23" customFormat="1" ht="14.25" customHeight="1" x14ac:dyDescent="0.3"/>
    <row r="675" s="23" customFormat="1" ht="14.25" customHeight="1" x14ac:dyDescent="0.3"/>
    <row r="676" s="23" customFormat="1" ht="14.25" customHeight="1" x14ac:dyDescent="0.3"/>
    <row r="677" s="23" customFormat="1" ht="14.25" customHeight="1" x14ac:dyDescent="0.3"/>
    <row r="678" s="23" customFormat="1" ht="14.25" customHeight="1" x14ac:dyDescent="0.3"/>
    <row r="679" s="23" customFormat="1" ht="14.25" customHeight="1" x14ac:dyDescent="0.3"/>
    <row r="680" s="23" customFormat="1" ht="14.25" customHeight="1" x14ac:dyDescent="0.3"/>
    <row r="681" s="23" customFormat="1" ht="14.25" customHeight="1" x14ac:dyDescent="0.3"/>
    <row r="682" s="23" customFormat="1" ht="14.25" customHeight="1" x14ac:dyDescent="0.3"/>
    <row r="683" s="23" customFormat="1" ht="14.25" customHeight="1" x14ac:dyDescent="0.3"/>
    <row r="684" s="23" customFormat="1" ht="14.25" customHeight="1" x14ac:dyDescent="0.3"/>
    <row r="685" s="23" customFormat="1" ht="14.25" customHeight="1" x14ac:dyDescent="0.3"/>
    <row r="686" s="23" customFormat="1" ht="14.25" customHeight="1" x14ac:dyDescent="0.3"/>
    <row r="687" s="23" customFormat="1" ht="14.25" customHeight="1" x14ac:dyDescent="0.3"/>
    <row r="688" s="23" customFormat="1" ht="14.25" customHeight="1" x14ac:dyDescent="0.3"/>
    <row r="689" s="23" customFormat="1" ht="14.25" customHeight="1" x14ac:dyDescent="0.3"/>
    <row r="690" s="23" customFormat="1" ht="14.25" customHeight="1" x14ac:dyDescent="0.3"/>
    <row r="691" s="23" customFormat="1" ht="14.25" customHeight="1" x14ac:dyDescent="0.3"/>
    <row r="692" s="23" customFormat="1" ht="14.25" customHeight="1" x14ac:dyDescent="0.3"/>
    <row r="693" s="23" customFormat="1" ht="14.25" customHeight="1" x14ac:dyDescent="0.3"/>
    <row r="694" s="23" customFormat="1" ht="14.25" customHeight="1" x14ac:dyDescent="0.3"/>
    <row r="695" s="23" customFormat="1" ht="14.25" customHeight="1" x14ac:dyDescent="0.3"/>
    <row r="696" s="23" customFormat="1" ht="14.25" customHeight="1" x14ac:dyDescent="0.3"/>
    <row r="697" s="23" customFormat="1" ht="14.25" customHeight="1" x14ac:dyDescent="0.3"/>
    <row r="698" s="23" customFormat="1" ht="14.25" customHeight="1" x14ac:dyDescent="0.3"/>
    <row r="699" s="23" customFormat="1" ht="14.25" customHeight="1" x14ac:dyDescent="0.3"/>
    <row r="700" s="23" customFormat="1" ht="14.25" customHeight="1" x14ac:dyDescent="0.3"/>
    <row r="701" s="23" customFormat="1" ht="14.25" customHeight="1" x14ac:dyDescent="0.3"/>
    <row r="702" s="23" customFormat="1" ht="14.25" customHeight="1" x14ac:dyDescent="0.3"/>
    <row r="703" s="23" customFormat="1" ht="14.25" customHeight="1" x14ac:dyDescent="0.3"/>
    <row r="704" s="23" customFormat="1" ht="14.25" customHeight="1" x14ac:dyDescent="0.3"/>
    <row r="705" s="23" customFormat="1" ht="14.25" customHeight="1" x14ac:dyDescent="0.3"/>
    <row r="706" s="23" customFormat="1" ht="14.25" customHeight="1" x14ac:dyDescent="0.3"/>
    <row r="707" s="23" customFormat="1" ht="14.25" customHeight="1" x14ac:dyDescent="0.3"/>
    <row r="708" s="23" customFormat="1" ht="14.25" customHeight="1" x14ac:dyDescent="0.3"/>
    <row r="709" s="23" customFormat="1" ht="14.25" customHeight="1" x14ac:dyDescent="0.3"/>
    <row r="710" s="23" customFormat="1" ht="14.25" customHeight="1" x14ac:dyDescent="0.3"/>
    <row r="711" s="23" customFormat="1" ht="14.25" customHeight="1" x14ac:dyDescent="0.3"/>
    <row r="712" s="23" customFormat="1" ht="14.25" customHeight="1" x14ac:dyDescent="0.3"/>
    <row r="713" s="23" customFormat="1" ht="14.25" customHeight="1" x14ac:dyDescent="0.3"/>
    <row r="714" s="23" customFormat="1" ht="14.25" customHeight="1" x14ac:dyDescent="0.3"/>
    <row r="715" s="23" customFormat="1" ht="14.25" customHeight="1" x14ac:dyDescent="0.3"/>
    <row r="716" s="23" customFormat="1" ht="14.25" customHeight="1" x14ac:dyDescent="0.3"/>
    <row r="717" s="23" customFormat="1" ht="14.25" customHeight="1" x14ac:dyDescent="0.3"/>
    <row r="718" s="23" customFormat="1" ht="14.25" customHeight="1" x14ac:dyDescent="0.3"/>
    <row r="719" s="23" customFormat="1" ht="14.25" customHeight="1" x14ac:dyDescent="0.3"/>
    <row r="720" s="23" customFormat="1" ht="14.25" customHeight="1" x14ac:dyDescent="0.3"/>
    <row r="721" s="23" customFormat="1" ht="14.25" customHeight="1" x14ac:dyDescent="0.3"/>
    <row r="722" s="23" customFormat="1" ht="14.25" customHeight="1" x14ac:dyDescent="0.3"/>
    <row r="723" s="23" customFormat="1" ht="14.25" customHeight="1" x14ac:dyDescent="0.3"/>
    <row r="724" s="23" customFormat="1" ht="14.25" customHeight="1" x14ac:dyDescent="0.3"/>
    <row r="725" s="23" customFormat="1" ht="14.25" customHeight="1" x14ac:dyDescent="0.3"/>
    <row r="726" s="23" customFormat="1" ht="14.25" customHeight="1" x14ac:dyDescent="0.3"/>
    <row r="727" s="23" customFormat="1" ht="14.25" customHeight="1" x14ac:dyDescent="0.3"/>
    <row r="728" s="23" customFormat="1" ht="14.25" customHeight="1" x14ac:dyDescent="0.3"/>
    <row r="729" s="23" customFormat="1" ht="14.25" customHeight="1" x14ac:dyDescent="0.3"/>
    <row r="730" s="23" customFormat="1" ht="14.25" customHeight="1" x14ac:dyDescent="0.3"/>
    <row r="731" s="23" customFormat="1" ht="14.25" customHeight="1" x14ac:dyDescent="0.3"/>
    <row r="732" s="23" customFormat="1" ht="14.25" customHeight="1" x14ac:dyDescent="0.3"/>
    <row r="733" s="23" customFormat="1" ht="14.25" customHeight="1" x14ac:dyDescent="0.3"/>
    <row r="734" s="23" customFormat="1" ht="14.25" customHeight="1" x14ac:dyDescent="0.3"/>
    <row r="735" s="23" customFormat="1" ht="14.25" customHeight="1" x14ac:dyDescent="0.3"/>
    <row r="736" s="23" customFormat="1" ht="14.25" customHeight="1" x14ac:dyDescent="0.3"/>
    <row r="737" s="23" customFormat="1" ht="14.25" customHeight="1" x14ac:dyDescent="0.3"/>
    <row r="738" s="23" customFormat="1" ht="14.25" customHeight="1" x14ac:dyDescent="0.3"/>
    <row r="739" s="23" customFormat="1" ht="14.25" customHeight="1" x14ac:dyDescent="0.3"/>
    <row r="740" s="23" customFormat="1" ht="14.25" customHeight="1" x14ac:dyDescent="0.3"/>
    <row r="741" s="23" customFormat="1" ht="14.25" customHeight="1" x14ac:dyDescent="0.3"/>
    <row r="742" s="23" customFormat="1" ht="14.25" customHeight="1" x14ac:dyDescent="0.3"/>
    <row r="743" s="23" customFormat="1" ht="14.25" customHeight="1" x14ac:dyDescent="0.3"/>
    <row r="744" s="23" customFormat="1" ht="14.25" customHeight="1" x14ac:dyDescent="0.3"/>
    <row r="745" s="23" customFormat="1" ht="14.25" customHeight="1" x14ac:dyDescent="0.3"/>
    <row r="746" s="23" customFormat="1" ht="14.25" customHeight="1" x14ac:dyDescent="0.3"/>
    <row r="747" s="23" customFormat="1" ht="14.25" customHeight="1" x14ac:dyDescent="0.3"/>
    <row r="748" s="23" customFormat="1" ht="14.25" customHeight="1" x14ac:dyDescent="0.3"/>
    <row r="749" s="23" customFormat="1" ht="14.25" customHeight="1" x14ac:dyDescent="0.3"/>
    <row r="750" s="23" customFormat="1" ht="14.25" customHeight="1" x14ac:dyDescent="0.3"/>
    <row r="751" s="23" customFormat="1" ht="14.25" customHeight="1" x14ac:dyDescent="0.3"/>
    <row r="752" s="23" customFormat="1" ht="14.25" customHeight="1" x14ac:dyDescent="0.3"/>
    <row r="753" s="23" customFormat="1" ht="14.25" customHeight="1" x14ac:dyDescent="0.3"/>
    <row r="754" s="23" customFormat="1" ht="14.25" customHeight="1" x14ac:dyDescent="0.3"/>
    <row r="755" s="23" customFormat="1" ht="14.25" customHeight="1" x14ac:dyDescent="0.3"/>
    <row r="756" s="23" customFormat="1" ht="14.25" customHeight="1" x14ac:dyDescent="0.3"/>
    <row r="757" s="23" customFormat="1" ht="14.25" customHeight="1" x14ac:dyDescent="0.3"/>
    <row r="758" s="23" customFormat="1" ht="14.25" customHeight="1" x14ac:dyDescent="0.3"/>
    <row r="759" s="23" customFormat="1" ht="14.25" customHeight="1" x14ac:dyDescent="0.3"/>
    <row r="760" s="23" customFormat="1" ht="14.25" customHeight="1" x14ac:dyDescent="0.3"/>
    <row r="761" s="23" customFormat="1" ht="14.25" customHeight="1" x14ac:dyDescent="0.3"/>
    <row r="762" s="23" customFormat="1" ht="14.25" customHeight="1" x14ac:dyDescent="0.3"/>
    <row r="763" s="23" customFormat="1" ht="14.25" customHeight="1" x14ac:dyDescent="0.3"/>
    <row r="764" s="23" customFormat="1" ht="14.25" customHeight="1" x14ac:dyDescent="0.3"/>
    <row r="765" s="23" customFormat="1" ht="14.25" customHeight="1" x14ac:dyDescent="0.3"/>
    <row r="766" s="23" customFormat="1" ht="14.25" customHeight="1" x14ac:dyDescent="0.3"/>
    <row r="767" s="23" customFormat="1" ht="14.25" customHeight="1" x14ac:dyDescent="0.3"/>
    <row r="768" s="23" customFormat="1" ht="14.25" customHeight="1" x14ac:dyDescent="0.3"/>
    <row r="769" s="23" customFormat="1" ht="14.25" customHeight="1" x14ac:dyDescent="0.3"/>
    <row r="770" s="23" customFormat="1" ht="14.25" customHeight="1" x14ac:dyDescent="0.3"/>
    <row r="771" s="23" customFormat="1" ht="14.25" customHeight="1" x14ac:dyDescent="0.3"/>
    <row r="772" s="23" customFormat="1" ht="14.25" customHeight="1" x14ac:dyDescent="0.3"/>
    <row r="773" s="23" customFormat="1" ht="14.25" customHeight="1" x14ac:dyDescent="0.3"/>
    <row r="774" s="23" customFormat="1" ht="14.25" customHeight="1" x14ac:dyDescent="0.3"/>
    <row r="775" s="23" customFormat="1" ht="14.25" customHeight="1" x14ac:dyDescent="0.3"/>
    <row r="776" s="23" customFormat="1" ht="14.25" customHeight="1" x14ac:dyDescent="0.3"/>
    <row r="777" s="23" customFormat="1" ht="14.25" customHeight="1" x14ac:dyDescent="0.3"/>
    <row r="778" s="23" customFormat="1" ht="14.25" customHeight="1" x14ac:dyDescent="0.3"/>
    <row r="779" s="23" customFormat="1" ht="14.25" customHeight="1" x14ac:dyDescent="0.3"/>
    <row r="780" s="23" customFormat="1" ht="14.25" customHeight="1" x14ac:dyDescent="0.3"/>
    <row r="781" s="23" customFormat="1" ht="14.25" customHeight="1" x14ac:dyDescent="0.3"/>
    <row r="782" s="23" customFormat="1" ht="14.25" customHeight="1" x14ac:dyDescent="0.3"/>
    <row r="783" s="23" customFormat="1" ht="14.25" customHeight="1" x14ac:dyDescent="0.3"/>
    <row r="784" s="23" customFormat="1" ht="14.25" customHeight="1" x14ac:dyDescent="0.3"/>
    <row r="785" s="23" customFormat="1" ht="14.25" customHeight="1" x14ac:dyDescent="0.3"/>
    <row r="786" s="23" customFormat="1" ht="14.25" customHeight="1" x14ac:dyDescent="0.3"/>
    <row r="787" s="23" customFormat="1" ht="14.25" customHeight="1" x14ac:dyDescent="0.3"/>
    <row r="788" s="23" customFormat="1" ht="14.25" customHeight="1" x14ac:dyDescent="0.3"/>
    <row r="789" s="23" customFormat="1" ht="14.25" customHeight="1" x14ac:dyDescent="0.3"/>
    <row r="790" s="23" customFormat="1" ht="14.25" customHeight="1" x14ac:dyDescent="0.3"/>
    <row r="791" s="23" customFormat="1" ht="14.25" customHeight="1" x14ac:dyDescent="0.3"/>
    <row r="792" s="23" customFormat="1" ht="14.25" customHeight="1" x14ac:dyDescent="0.3"/>
    <row r="793" s="23" customFormat="1" ht="14.25" customHeight="1" x14ac:dyDescent="0.3"/>
    <row r="794" s="23" customFormat="1" ht="14.25" customHeight="1" x14ac:dyDescent="0.3"/>
    <row r="795" s="23" customFormat="1" ht="14.25" customHeight="1" x14ac:dyDescent="0.3"/>
    <row r="796" s="23" customFormat="1" ht="14.25" customHeight="1" x14ac:dyDescent="0.3"/>
    <row r="797" s="23" customFormat="1" ht="14.25" customHeight="1" x14ac:dyDescent="0.3"/>
    <row r="798" s="23" customFormat="1" ht="14.25" customHeight="1" x14ac:dyDescent="0.3"/>
    <row r="799" s="23" customFormat="1" ht="14.25" customHeight="1" x14ac:dyDescent="0.3"/>
    <row r="800" s="23" customFormat="1" ht="14.25" customHeight="1" x14ac:dyDescent="0.3"/>
    <row r="801" s="23" customFormat="1" ht="14.25" customHeight="1" x14ac:dyDescent="0.3"/>
    <row r="802" s="23" customFormat="1" ht="14.25" customHeight="1" x14ac:dyDescent="0.3"/>
    <row r="803" s="23" customFormat="1" ht="14.25" customHeight="1" x14ac:dyDescent="0.3"/>
    <row r="804" s="23" customFormat="1" ht="14.25" customHeight="1" x14ac:dyDescent="0.3"/>
    <row r="805" s="23" customFormat="1" ht="14.25" customHeight="1" x14ac:dyDescent="0.3"/>
    <row r="806" s="23" customFormat="1" ht="14.25" customHeight="1" x14ac:dyDescent="0.3"/>
    <row r="807" s="23" customFormat="1" ht="14.25" customHeight="1" x14ac:dyDescent="0.3"/>
    <row r="808" s="23" customFormat="1" ht="14.25" customHeight="1" x14ac:dyDescent="0.3"/>
    <row r="809" s="23" customFormat="1" ht="14.25" customHeight="1" x14ac:dyDescent="0.3"/>
    <row r="810" s="23" customFormat="1" ht="14.25" customHeight="1" x14ac:dyDescent="0.3"/>
    <row r="811" s="23" customFormat="1" ht="14.25" customHeight="1" x14ac:dyDescent="0.3"/>
    <row r="812" s="23" customFormat="1" ht="14.25" customHeight="1" x14ac:dyDescent="0.3"/>
    <row r="813" s="23" customFormat="1" ht="14.25" customHeight="1" x14ac:dyDescent="0.3"/>
    <row r="814" s="23" customFormat="1" ht="14.25" customHeight="1" x14ac:dyDescent="0.3"/>
    <row r="815" s="23" customFormat="1" ht="14.25" customHeight="1" x14ac:dyDescent="0.3"/>
    <row r="816" s="23" customFormat="1" ht="14.25" customHeight="1" x14ac:dyDescent="0.3"/>
    <row r="817" s="23" customFormat="1" ht="14.25" customHeight="1" x14ac:dyDescent="0.3"/>
    <row r="818" s="23" customFormat="1" ht="14.25" customHeight="1" x14ac:dyDescent="0.3"/>
    <row r="819" s="23" customFormat="1" ht="14.25" customHeight="1" x14ac:dyDescent="0.3"/>
    <row r="820" s="23" customFormat="1" ht="14.25" customHeight="1" x14ac:dyDescent="0.3"/>
    <row r="821" s="23" customFormat="1" ht="14.25" customHeight="1" x14ac:dyDescent="0.3"/>
    <row r="822" s="23" customFormat="1" ht="14.25" customHeight="1" x14ac:dyDescent="0.3"/>
    <row r="823" s="23" customFormat="1" ht="14.25" customHeight="1" x14ac:dyDescent="0.3"/>
    <row r="824" s="23" customFormat="1" ht="14.25" customHeight="1" x14ac:dyDescent="0.3"/>
    <row r="825" s="23" customFormat="1" ht="14.25" customHeight="1" x14ac:dyDescent="0.3"/>
    <row r="826" s="23" customFormat="1" ht="14.25" customHeight="1" x14ac:dyDescent="0.3"/>
    <row r="827" s="23" customFormat="1" ht="14.25" customHeight="1" x14ac:dyDescent="0.3"/>
    <row r="828" s="23" customFormat="1" ht="14.25" customHeight="1" x14ac:dyDescent="0.3"/>
    <row r="829" s="23" customFormat="1" ht="14.25" customHeight="1" x14ac:dyDescent="0.3"/>
    <row r="830" s="23" customFormat="1" ht="14.25" customHeight="1" x14ac:dyDescent="0.3"/>
    <row r="831" s="23" customFormat="1" ht="14.25" customHeight="1" x14ac:dyDescent="0.3"/>
    <row r="832" s="23" customFormat="1" ht="14.25" customHeight="1" x14ac:dyDescent="0.3"/>
    <row r="833" s="23" customFormat="1" ht="14.25" customHeight="1" x14ac:dyDescent="0.3"/>
    <row r="834" s="23" customFormat="1" ht="14.25" customHeight="1" x14ac:dyDescent="0.3"/>
    <row r="835" s="23" customFormat="1" ht="14.25" customHeight="1" x14ac:dyDescent="0.3"/>
    <row r="836" s="23" customFormat="1" ht="14.25" customHeight="1" x14ac:dyDescent="0.3"/>
    <row r="837" s="23" customFormat="1" ht="14.25" customHeight="1" x14ac:dyDescent="0.3"/>
    <row r="838" s="23" customFormat="1" ht="14.25" customHeight="1" x14ac:dyDescent="0.3"/>
    <row r="839" s="23" customFormat="1" ht="14.25" customHeight="1" x14ac:dyDescent="0.3"/>
    <row r="840" s="23" customFormat="1" ht="14.25" customHeight="1" x14ac:dyDescent="0.3"/>
    <row r="841" s="23" customFormat="1" ht="14.25" customHeight="1" x14ac:dyDescent="0.3"/>
    <row r="842" s="23" customFormat="1" ht="14.25" customHeight="1" x14ac:dyDescent="0.3"/>
    <row r="843" s="23" customFormat="1" ht="14.25" customHeight="1" x14ac:dyDescent="0.3"/>
    <row r="844" s="23" customFormat="1" ht="14.25" customHeight="1" x14ac:dyDescent="0.3"/>
    <row r="845" s="23" customFormat="1" ht="14.25" customHeight="1" x14ac:dyDescent="0.3"/>
    <row r="846" s="23" customFormat="1" ht="14.25" customHeight="1" x14ac:dyDescent="0.3"/>
    <row r="847" s="23" customFormat="1" ht="14.25" customHeight="1" x14ac:dyDescent="0.3"/>
    <row r="848" s="23" customFormat="1" ht="14.25" customHeight="1" x14ac:dyDescent="0.3"/>
    <row r="849" s="23" customFormat="1" ht="14.25" customHeight="1" x14ac:dyDescent="0.3"/>
    <row r="850" s="23" customFormat="1" ht="14.25" customHeight="1" x14ac:dyDescent="0.3"/>
    <row r="851" s="23" customFormat="1" ht="14.25" customHeight="1" x14ac:dyDescent="0.3"/>
    <row r="852" s="23" customFormat="1" ht="14.25" customHeight="1" x14ac:dyDescent="0.3"/>
    <row r="853" s="23" customFormat="1" ht="14.25" customHeight="1" x14ac:dyDescent="0.3"/>
    <row r="854" s="23" customFormat="1" ht="14.25" customHeight="1" x14ac:dyDescent="0.3"/>
    <row r="855" s="23" customFormat="1" ht="14.25" customHeight="1" x14ac:dyDescent="0.3"/>
    <row r="856" s="23" customFormat="1" ht="14.25" customHeight="1" x14ac:dyDescent="0.3"/>
    <row r="857" s="23" customFormat="1" ht="14.25" customHeight="1" x14ac:dyDescent="0.3"/>
    <row r="858" s="23" customFormat="1" ht="14.25" customHeight="1" x14ac:dyDescent="0.3"/>
    <row r="859" s="23" customFormat="1" ht="14.25" customHeight="1" x14ac:dyDescent="0.3"/>
    <row r="860" s="23" customFormat="1" ht="14.25" customHeight="1" x14ac:dyDescent="0.3"/>
    <row r="861" s="23" customFormat="1" ht="14.25" customHeight="1" x14ac:dyDescent="0.3"/>
    <row r="862" s="23" customFormat="1" ht="14.25" customHeight="1" x14ac:dyDescent="0.3"/>
    <row r="863" s="23" customFormat="1" ht="14.25" customHeight="1" x14ac:dyDescent="0.3"/>
    <row r="864" s="23" customFormat="1" ht="14.25" customHeight="1" x14ac:dyDescent="0.3"/>
    <row r="865" s="23" customFormat="1" ht="14.25" customHeight="1" x14ac:dyDescent="0.3"/>
    <row r="866" s="23" customFormat="1" ht="14.25" customHeight="1" x14ac:dyDescent="0.3"/>
    <row r="867" s="23" customFormat="1" ht="14.25" customHeight="1" x14ac:dyDescent="0.3"/>
    <row r="868" s="23" customFormat="1" ht="14.25" customHeight="1" x14ac:dyDescent="0.3"/>
    <row r="869" s="23" customFormat="1" ht="14.25" customHeight="1" x14ac:dyDescent="0.3"/>
    <row r="870" s="23" customFormat="1" ht="14.25" customHeight="1" x14ac:dyDescent="0.3"/>
    <row r="871" s="23" customFormat="1" ht="14.25" customHeight="1" x14ac:dyDescent="0.3"/>
    <row r="872" s="23" customFormat="1" ht="14.25" customHeight="1" x14ac:dyDescent="0.3"/>
    <row r="873" s="23" customFormat="1" ht="14.25" customHeight="1" x14ac:dyDescent="0.3"/>
    <row r="874" s="23" customFormat="1" ht="14.25" customHeight="1" x14ac:dyDescent="0.3"/>
    <row r="875" s="23" customFormat="1" ht="14.25" customHeight="1" x14ac:dyDescent="0.3"/>
    <row r="876" s="23" customFormat="1" ht="14.25" customHeight="1" x14ac:dyDescent="0.3"/>
    <row r="877" s="23" customFormat="1" ht="14.25" customHeight="1" x14ac:dyDescent="0.3"/>
    <row r="878" s="23" customFormat="1" ht="14.25" customHeight="1" x14ac:dyDescent="0.3"/>
    <row r="879" s="23" customFormat="1" ht="14.25" customHeight="1" x14ac:dyDescent="0.3"/>
    <row r="880" s="23" customFormat="1" ht="14.25" customHeight="1" x14ac:dyDescent="0.3"/>
    <row r="881" s="23" customFormat="1" ht="14.25" customHeight="1" x14ac:dyDescent="0.3"/>
    <row r="882" s="23" customFormat="1" ht="14.25" customHeight="1" x14ac:dyDescent="0.3"/>
    <row r="883" s="23" customFormat="1" ht="14.25" customHeight="1" x14ac:dyDescent="0.3"/>
    <row r="884" s="23" customFormat="1" ht="14.25" customHeight="1" x14ac:dyDescent="0.3"/>
    <row r="885" s="23" customFormat="1" ht="14.25" customHeight="1" x14ac:dyDescent="0.3"/>
    <row r="886" s="23" customFormat="1" ht="14.25" customHeight="1" x14ac:dyDescent="0.3"/>
    <row r="887" s="23" customFormat="1" ht="14.25" customHeight="1" x14ac:dyDescent="0.3"/>
    <row r="888" s="23" customFormat="1" ht="14.25" customHeight="1" x14ac:dyDescent="0.3"/>
    <row r="889" s="23" customFormat="1" ht="14.25" customHeight="1" x14ac:dyDescent="0.3"/>
    <row r="890" s="23" customFormat="1" ht="14.25" customHeight="1" x14ac:dyDescent="0.3"/>
    <row r="891" s="23" customFormat="1" ht="14.25" customHeight="1" x14ac:dyDescent="0.3"/>
    <row r="892" s="23" customFormat="1" ht="14.25" customHeight="1" x14ac:dyDescent="0.3"/>
    <row r="893" s="23" customFormat="1" ht="14.25" customHeight="1" x14ac:dyDescent="0.3"/>
    <row r="894" s="23" customFormat="1" ht="14.25" customHeight="1" x14ac:dyDescent="0.3"/>
    <row r="895" s="23" customFormat="1" ht="14.25" customHeight="1" x14ac:dyDescent="0.3"/>
    <row r="896" s="23" customFormat="1" ht="14.25" customHeight="1" x14ac:dyDescent="0.3"/>
    <row r="897" s="23" customFormat="1" ht="14.25" customHeight="1" x14ac:dyDescent="0.3"/>
    <row r="898" s="23" customFormat="1" ht="14.25" customHeight="1" x14ac:dyDescent="0.3"/>
    <row r="899" s="23" customFormat="1" ht="14.25" customHeight="1" x14ac:dyDescent="0.3"/>
    <row r="900" s="23" customFormat="1" ht="14.25" customHeight="1" x14ac:dyDescent="0.3"/>
    <row r="901" s="23" customFormat="1" ht="14.25" customHeight="1" x14ac:dyDescent="0.3"/>
    <row r="902" s="23" customFormat="1" ht="14.25" customHeight="1" x14ac:dyDescent="0.3"/>
    <row r="903" s="23" customFormat="1" ht="14.25" customHeight="1" x14ac:dyDescent="0.3"/>
    <row r="904" s="23" customFormat="1" ht="14.25" customHeight="1" x14ac:dyDescent="0.3"/>
    <row r="905" s="23" customFormat="1" ht="14.25" customHeight="1" x14ac:dyDescent="0.3"/>
    <row r="906" s="23" customFormat="1" ht="14.25" customHeight="1" x14ac:dyDescent="0.3"/>
    <row r="907" s="23" customFormat="1" ht="14.25" customHeight="1" x14ac:dyDescent="0.3"/>
    <row r="908" s="23" customFormat="1" ht="14.25" customHeight="1" x14ac:dyDescent="0.3"/>
    <row r="909" s="23" customFormat="1" ht="14.25" customHeight="1" x14ac:dyDescent="0.3"/>
    <row r="910" s="23" customFormat="1" ht="14.25" customHeight="1" x14ac:dyDescent="0.3"/>
    <row r="911" s="23" customFormat="1" ht="14.25" customHeight="1" x14ac:dyDescent="0.3"/>
    <row r="912" s="23" customFormat="1" ht="14.25" customHeight="1" x14ac:dyDescent="0.3"/>
    <row r="913" s="23" customFormat="1" ht="14.25" customHeight="1" x14ac:dyDescent="0.3"/>
    <row r="914" s="23" customFormat="1" ht="14.25" customHeight="1" x14ac:dyDescent="0.3"/>
    <row r="915" s="23" customFormat="1" ht="14.25" customHeight="1" x14ac:dyDescent="0.3"/>
    <row r="916" s="23" customFormat="1" ht="14.25" customHeight="1" x14ac:dyDescent="0.3"/>
    <row r="917" s="23" customFormat="1" ht="14.25" customHeight="1" x14ac:dyDescent="0.3"/>
    <row r="918" s="23" customFormat="1" ht="14.25" customHeight="1" x14ac:dyDescent="0.3"/>
    <row r="919" s="23" customFormat="1" ht="14.25" customHeight="1" x14ac:dyDescent="0.3"/>
    <row r="920" s="23" customFormat="1" ht="14.25" customHeight="1" x14ac:dyDescent="0.3"/>
    <row r="921" s="23" customFormat="1" ht="14.25" customHeight="1" x14ac:dyDescent="0.3"/>
    <row r="922" s="23" customFormat="1" ht="14.25" customHeight="1" x14ac:dyDescent="0.3"/>
    <row r="923" s="23" customFormat="1" ht="14.25" customHeight="1" x14ac:dyDescent="0.3"/>
    <row r="924" s="23" customFormat="1" ht="14.25" customHeight="1" x14ac:dyDescent="0.3"/>
    <row r="925" s="23" customFormat="1" ht="14.25" customHeight="1" x14ac:dyDescent="0.3"/>
    <row r="926" s="23" customFormat="1" ht="14.25" customHeight="1" x14ac:dyDescent="0.3"/>
    <row r="927" s="23" customFormat="1" ht="14.25" customHeight="1" x14ac:dyDescent="0.3"/>
    <row r="928" s="23" customFormat="1" ht="14.25" customHeight="1" x14ac:dyDescent="0.3"/>
    <row r="929" s="23" customFormat="1" ht="14.25" customHeight="1" x14ac:dyDescent="0.3"/>
    <row r="930" s="23" customFormat="1" ht="14.25" customHeight="1" x14ac:dyDescent="0.3"/>
    <row r="931" s="23" customFormat="1" ht="14.25" customHeight="1" x14ac:dyDescent="0.3"/>
    <row r="932" s="23" customFormat="1" ht="14.25" customHeight="1" x14ac:dyDescent="0.3"/>
    <row r="933" s="23" customFormat="1" ht="14.25" customHeight="1" x14ac:dyDescent="0.3"/>
    <row r="934" s="23" customFormat="1" ht="14.25" customHeight="1" x14ac:dyDescent="0.3"/>
    <row r="935" s="23" customFormat="1" ht="14.25" customHeight="1" x14ac:dyDescent="0.3"/>
    <row r="936" s="23" customFormat="1" ht="14.25" customHeight="1" x14ac:dyDescent="0.3"/>
    <row r="937" s="23" customFormat="1" ht="14.25" customHeight="1" x14ac:dyDescent="0.3"/>
    <row r="938" s="23" customFormat="1" ht="14.25" customHeight="1" x14ac:dyDescent="0.3"/>
    <row r="939" s="23" customFormat="1" ht="14.25" customHeight="1" x14ac:dyDescent="0.3"/>
    <row r="940" s="23" customFormat="1" ht="14.25" customHeight="1" x14ac:dyDescent="0.3"/>
    <row r="941" s="23" customFormat="1" ht="14.25" customHeight="1" x14ac:dyDescent="0.3"/>
    <row r="942" s="23" customFormat="1" ht="14.25" customHeight="1" x14ac:dyDescent="0.3"/>
    <row r="943" s="23" customFormat="1" ht="14.25" customHeight="1" x14ac:dyDescent="0.3"/>
    <row r="944" s="23" customFormat="1" ht="14.25" customHeight="1" x14ac:dyDescent="0.3"/>
    <row r="945" s="23" customFormat="1" ht="14.25" customHeight="1" x14ac:dyDescent="0.3"/>
    <row r="946" s="23" customFormat="1" ht="14.25" customHeight="1" x14ac:dyDescent="0.3"/>
    <row r="947" s="23" customFormat="1" ht="14.25" customHeight="1" x14ac:dyDescent="0.3"/>
    <row r="948" s="23" customFormat="1" ht="14.25" customHeight="1" x14ac:dyDescent="0.3"/>
    <row r="949" s="23" customFormat="1" ht="14.25" customHeight="1" x14ac:dyDescent="0.3"/>
    <row r="950" s="23" customFormat="1" ht="14.25" customHeight="1" x14ac:dyDescent="0.3"/>
    <row r="951" s="23" customFormat="1" ht="14.25" customHeight="1" x14ac:dyDescent="0.3"/>
    <row r="952" s="23" customFormat="1" ht="14.25" customHeight="1" x14ac:dyDescent="0.3"/>
    <row r="953" s="23" customFormat="1" ht="14.25" customHeight="1" x14ac:dyDescent="0.3"/>
    <row r="954" s="23" customFormat="1" ht="14.25" customHeight="1" x14ac:dyDescent="0.3"/>
    <row r="955" s="23" customFormat="1" ht="14.25" customHeight="1" x14ac:dyDescent="0.3"/>
    <row r="956" s="23" customFormat="1" ht="14.25" customHeight="1" x14ac:dyDescent="0.3"/>
    <row r="957" s="23" customFormat="1" ht="14.25" customHeight="1" x14ac:dyDescent="0.3"/>
    <row r="958" s="23" customFormat="1" ht="14.25" customHeight="1" x14ac:dyDescent="0.3"/>
    <row r="959" s="23" customFormat="1" ht="14.25" customHeight="1" x14ac:dyDescent="0.3"/>
    <row r="960" s="23" customFormat="1" ht="14.25" customHeight="1" x14ac:dyDescent="0.3"/>
    <row r="961" s="23" customFormat="1" ht="14.25" customHeight="1" x14ac:dyDescent="0.3"/>
    <row r="962" s="23" customFormat="1" ht="14.25" customHeight="1" x14ac:dyDescent="0.3"/>
    <row r="963" s="23" customFormat="1" ht="14.25" customHeight="1" x14ac:dyDescent="0.3"/>
    <row r="964" s="23" customFormat="1" ht="14.25" customHeight="1" x14ac:dyDescent="0.3"/>
    <row r="965" s="23" customFormat="1" ht="14.25" customHeight="1" x14ac:dyDescent="0.3"/>
    <row r="966" s="23" customFormat="1" ht="14.25" customHeight="1" x14ac:dyDescent="0.3"/>
    <row r="967" s="23" customFormat="1" ht="14.25" customHeight="1" x14ac:dyDescent="0.3"/>
    <row r="968" s="23" customFormat="1" ht="14.25" customHeight="1" x14ac:dyDescent="0.3"/>
    <row r="969" s="23" customFormat="1" ht="14.25" customHeight="1" x14ac:dyDescent="0.3"/>
    <row r="970" s="23" customFormat="1" ht="14.25" customHeight="1" x14ac:dyDescent="0.3"/>
    <row r="971" s="23" customFormat="1" ht="14.25" customHeight="1" x14ac:dyDescent="0.3"/>
    <row r="972" s="23" customFormat="1" ht="14.25" customHeight="1" x14ac:dyDescent="0.3"/>
    <row r="973" s="23" customFormat="1" ht="14.25" customHeight="1" x14ac:dyDescent="0.3"/>
    <row r="974" s="23" customFormat="1" ht="14.25" customHeight="1" x14ac:dyDescent="0.3"/>
    <row r="975" s="23" customFormat="1" ht="14.25" customHeight="1" x14ac:dyDescent="0.3"/>
    <row r="976" s="23" customFormat="1" ht="14.25" customHeight="1" x14ac:dyDescent="0.3"/>
    <row r="977" s="23" customFormat="1" ht="14.25" customHeight="1" x14ac:dyDescent="0.3"/>
    <row r="978" s="23" customFormat="1" ht="14.25" customHeight="1" x14ac:dyDescent="0.3"/>
    <row r="979" s="23" customFormat="1" ht="14.25" customHeight="1" x14ac:dyDescent="0.3"/>
    <row r="980" s="23" customFormat="1" ht="14.25" customHeight="1" x14ac:dyDescent="0.3"/>
    <row r="981" s="23" customFormat="1" ht="14.25" customHeight="1" x14ac:dyDescent="0.3"/>
    <row r="982" s="23" customFormat="1" ht="14.25" customHeight="1" x14ac:dyDescent="0.3"/>
    <row r="983" s="23" customFormat="1" ht="14.25" customHeight="1" x14ac:dyDescent="0.3"/>
    <row r="984" s="23" customFormat="1" ht="14.25" customHeight="1" x14ac:dyDescent="0.3"/>
    <row r="985" s="23" customFormat="1" ht="14.25" customHeight="1" x14ac:dyDescent="0.3"/>
    <row r="986" s="23" customFormat="1" ht="14.25" customHeight="1" x14ac:dyDescent="0.3"/>
    <row r="987" s="23" customFormat="1" ht="14.25" customHeight="1" x14ac:dyDescent="0.3"/>
    <row r="988" s="23" customFormat="1" ht="14.25" customHeight="1" x14ac:dyDescent="0.3"/>
    <row r="989" s="23" customFormat="1" ht="14.25" customHeight="1" x14ac:dyDescent="0.3"/>
    <row r="990" s="23" customFormat="1" ht="14.25" customHeight="1" x14ac:dyDescent="0.3"/>
    <row r="991" s="23" customFormat="1" ht="14.25" customHeight="1" x14ac:dyDescent="0.3"/>
    <row r="992" s="23" customFormat="1" ht="14.25" customHeight="1" x14ac:dyDescent="0.3"/>
    <row r="993" s="23" customFormat="1" ht="14.25" customHeight="1" x14ac:dyDescent="0.3"/>
  </sheetData>
  <pageMargins left="0.75" right="0.75" top="1" bottom="1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94"/>
  <sheetViews>
    <sheetView workbookViewId="0">
      <selection activeCell="I3" sqref="I3"/>
    </sheetView>
  </sheetViews>
  <sheetFormatPr defaultColWidth="12.59765625" defaultRowHeight="15" customHeight="1" x14ac:dyDescent="0.25"/>
  <cols>
    <col min="1" max="1" width="11.69921875" customWidth="1"/>
    <col min="2" max="2" width="23.09765625" customWidth="1"/>
    <col min="3" max="4" width="7.59765625" customWidth="1"/>
    <col min="5" max="5" width="9.296875" bestFit="1" customWidth="1"/>
    <col min="6" max="6" width="10.19921875" customWidth="1"/>
    <col min="7" max="8" width="8" bestFit="1" customWidth="1"/>
    <col min="9" max="9" width="50.796875" customWidth="1"/>
    <col min="10" max="10" width="15.19921875" customWidth="1"/>
    <col min="11" max="26" width="7.59765625" customWidth="1"/>
  </cols>
  <sheetData>
    <row r="1" spans="1:10" ht="14.25" customHeight="1" x14ac:dyDescent="0.3">
      <c r="A1" s="1" t="s">
        <v>0</v>
      </c>
      <c r="B1" s="18">
        <f>Prep!B1</f>
        <v>0</v>
      </c>
      <c r="C1" s="2"/>
      <c r="D1" s="20" t="s">
        <v>1</v>
      </c>
      <c r="E1" s="21"/>
      <c r="F1" s="18">
        <f>Prep!F1</f>
        <v>0</v>
      </c>
      <c r="G1" s="79"/>
      <c r="H1" s="79"/>
    </row>
    <row r="2" spans="1:10" ht="14.25" customHeight="1" x14ac:dyDescent="0.25">
      <c r="A2" s="1" t="s">
        <v>2</v>
      </c>
      <c r="B2" s="4">
        <f>Prep!B2+7</f>
        <v>44633</v>
      </c>
      <c r="C2" s="5"/>
      <c r="D2" s="3"/>
      <c r="E2" s="3"/>
      <c r="F2" s="3"/>
    </row>
    <row r="3" spans="1:10" ht="14.25" customHeight="1" x14ac:dyDescent="0.25">
      <c r="A3" s="1" t="s">
        <v>3</v>
      </c>
      <c r="B3" s="18">
        <f>Prep!B3</f>
        <v>0</v>
      </c>
      <c r="C3" s="5"/>
      <c r="D3" s="3"/>
      <c r="E3" s="3"/>
      <c r="F3" s="3"/>
    </row>
    <row r="4" spans="1:10" ht="14.25" customHeight="1" thickBot="1" x14ac:dyDescent="0.3"/>
    <row r="5" spans="1:10" ht="14.25" customHeight="1" thickBot="1" x14ac:dyDescent="0.3">
      <c r="A5" s="6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6" t="s">
        <v>39</v>
      </c>
      <c r="H5" s="57" t="s">
        <v>11</v>
      </c>
    </row>
    <row r="6" spans="1:10" ht="14.25" customHeight="1" thickBot="1" x14ac:dyDescent="0.35">
      <c r="A6" s="7" t="s">
        <v>12</v>
      </c>
      <c r="B6" s="32"/>
      <c r="C6" s="33"/>
      <c r="D6" s="33"/>
      <c r="E6" s="34">
        <f t="shared" ref="E6:E61" si="0">IF(OR(C6=0,D6=0),,HOUR(D6-C6+"24:00")+CEILING(MINUTE(D6-C6+"24:00")/60,0.25))</f>
        <v>0</v>
      </c>
      <c r="F6" s="35"/>
      <c r="G6" s="35"/>
      <c r="H6" s="36">
        <f>IF(F6="D", G6*Rates!$C$3, IF(F6="W", G6*Rates!$C$4, IF(F6="M", G6*Rates!$C$5, IF(F6="N", G6*Rates!$C$6, 0))))</f>
        <v>0</v>
      </c>
      <c r="J6" s="8"/>
    </row>
    <row r="7" spans="1:10" ht="14.25" customHeight="1" thickBot="1" x14ac:dyDescent="0.35">
      <c r="A7" s="14">
        <f>B2</f>
        <v>44633</v>
      </c>
      <c r="B7" s="32"/>
      <c r="C7" s="39"/>
      <c r="D7" s="39"/>
      <c r="E7" s="40">
        <f t="shared" si="0"/>
        <v>0</v>
      </c>
      <c r="F7" s="41"/>
      <c r="G7" s="41"/>
      <c r="H7" s="36">
        <f>IF(F7="D", G7*Rates!$C$3, IF(F7="W", G7*Rates!$C$4, IF(F7="M", G7*Rates!$C$5, IF(F7="N", G7*Rates!$C$6, 0))))</f>
        <v>0</v>
      </c>
      <c r="J7" s="8"/>
    </row>
    <row r="8" spans="1:10" ht="14.25" customHeight="1" thickBot="1" x14ac:dyDescent="0.35">
      <c r="A8" s="10" t="s">
        <v>13</v>
      </c>
      <c r="B8" s="32"/>
      <c r="C8" s="43"/>
      <c r="D8" s="43"/>
      <c r="E8" s="40">
        <f t="shared" si="0"/>
        <v>0</v>
      </c>
      <c r="F8" s="41"/>
      <c r="G8" s="41"/>
      <c r="H8" s="36">
        <f>IF(F8="D", G8*Rates!$C$3, IF(F8="W", G8*Rates!$C$4, IF(F8="M", G8*Rates!$C$5, IF(F8="N", G8*Rates!$C$6, 0))))</f>
        <v>0</v>
      </c>
      <c r="J8" s="8"/>
    </row>
    <row r="9" spans="1:10" ht="14.25" customHeight="1" thickBot="1" x14ac:dyDescent="0.35">
      <c r="A9" s="11">
        <f>SUM(E6:E13)</f>
        <v>0</v>
      </c>
      <c r="B9" s="32"/>
      <c r="C9" s="43"/>
      <c r="D9" s="43"/>
      <c r="E9" s="40">
        <f t="shared" si="0"/>
        <v>0</v>
      </c>
      <c r="F9" s="41"/>
      <c r="G9" s="41"/>
      <c r="H9" s="36">
        <f>IF(F9="D", G9*Rates!$C$3, IF(F9="W", G9*Rates!$C$4, IF(F9="M", G9*Rates!$C$5, IF(F9="N", G9*Rates!$C$6, 0))))</f>
        <v>0</v>
      </c>
      <c r="J9" s="8"/>
    </row>
    <row r="10" spans="1:10" ht="14.25" customHeight="1" thickBot="1" x14ac:dyDescent="0.35">
      <c r="A10" s="12"/>
      <c r="B10" s="32"/>
      <c r="C10" s="43"/>
      <c r="D10" s="43"/>
      <c r="E10" s="40">
        <f t="shared" si="0"/>
        <v>0</v>
      </c>
      <c r="F10" s="41"/>
      <c r="G10" s="41"/>
      <c r="H10" s="36">
        <f>IF(F10="D", G10*Rates!$C$3, IF(F10="W", G10*Rates!$C$4, IF(F10="M", G10*Rates!$C$5, IF(F10="N", G10*Rates!$C$6, 0))))</f>
        <v>0</v>
      </c>
      <c r="J10" s="8"/>
    </row>
    <row r="11" spans="1:10" ht="14.25" customHeight="1" thickBot="1" x14ac:dyDescent="0.35">
      <c r="A11" s="12"/>
      <c r="B11" s="32"/>
      <c r="C11" s="41"/>
      <c r="D11" s="41"/>
      <c r="E11" s="40">
        <f t="shared" si="0"/>
        <v>0</v>
      </c>
      <c r="F11" s="41"/>
      <c r="G11" s="41"/>
      <c r="H11" s="36">
        <f>IF(F11="D", G11*Rates!$C$3, IF(F11="W", G11*Rates!$C$4, IF(F11="M", G11*Rates!$C$5, IF(F11="N", G11*Rates!$C$6, 0))))</f>
        <v>0</v>
      </c>
      <c r="J11" s="8"/>
    </row>
    <row r="12" spans="1:10" ht="14.25" customHeight="1" thickBot="1" x14ac:dyDescent="0.3">
      <c r="A12" s="12"/>
      <c r="B12" s="32"/>
      <c r="C12" s="41"/>
      <c r="D12" s="41"/>
      <c r="E12" s="40">
        <f t="shared" si="0"/>
        <v>0</v>
      </c>
      <c r="F12" s="41"/>
      <c r="G12" s="41"/>
      <c r="H12" s="36">
        <f>IF(F12="D", G12*Rates!$C$3, IF(F12="W", G12*Rates!$C$4, IF(F12="M", G12*Rates!$C$5, IF(F12="N", G12*Rates!$C$6, 0))))</f>
        <v>0</v>
      </c>
    </row>
    <row r="13" spans="1:10" ht="14.25" customHeight="1" thickBot="1" x14ac:dyDescent="0.35">
      <c r="A13" s="13"/>
      <c r="B13" s="47"/>
      <c r="C13" s="48"/>
      <c r="D13" s="48"/>
      <c r="E13" s="49">
        <f t="shared" si="0"/>
        <v>0</v>
      </c>
      <c r="F13" s="50"/>
      <c r="G13" s="50"/>
      <c r="H13" s="36">
        <f>IF(F13="D", G13*Rates!$C$3, IF(F13="W", G13*Rates!$C$4, IF(F13="M", G13*Rates!$C$5, IF(F13="N", G13*Rates!$C$6, 0))))</f>
        <v>0</v>
      </c>
      <c r="J13" s="8"/>
    </row>
    <row r="14" spans="1:10" ht="14.25" customHeight="1" thickBot="1" x14ac:dyDescent="0.35">
      <c r="A14" s="7" t="s">
        <v>14</v>
      </c>
      <c r="B14" s="32"/>
      <c r="C14" s="43"/>
      <c r="D14" s="43"/>
      <c r="E14" s="40">
        <f t="shared" si="0"/>
        <v>0</v>
      </c>
      <c r="F14" s="35"/>
      <c r="G14" s="35"/>
      <c r="H14" s="36">
        <f>IF(F14="D", G14*Rates!$C$3, IF(F14="W", G14*Rates!$C$4, IF(F14="M", G14*Rates!$C$5, IF(F14="N", G14*Rates!$C$6, 0))))</f>
        <v>0</v>
      </c>
      <c r="J14" s="8"/>
    </row>
    <row r="15" spans="1:10" ht="14.25" customHeight="1" thickBot="1" x14ac:dyDescent="0.35">
      <c r="A15" s="14">
        <f>IF(A7="","",A7+1)</f>
        <v>44634</v>
      </c>
      <c r="B15" s="32"/>
      <c r="C15" s="43"/>
      <c r="D15" s="43"/>
      <c r="E15" s="40">
        <f t="shared" si="0"/>
        <v>0</v>
      </c>
      <c r="F15" s="41"/>
      <c r="G15" s="41"/>
      <c r="H15" s="36">
        <f>IF(F15="D", G15*Rates!$C$3, IF(F15="W", G15*Rates!$C$4, IF(F15="M", G15*Rates!$C$5, IF(F15="N", G15*Rates!$C$6, 0))))</f>
        <v>0</v>
      </c>
      <c r="J15" s="8"/>
    </row>
    <row r="16" spans="1:10" ht="14.25" customHeight="1" thickBot="1" x14ac:dyDescent="0.35">
      <c r="A16" s="10" t="s">
        <v>13</v>
      </c>
      <c r="B16" s="32"/>
      <c r="C16" s="43"/>
      <c r="D16" s="43"/>
      <c r="E16" s="40">
        <f t="shared" si="0"/>
        <v>0</v>
      </c>
      <c r="F16" s="41"/>
      <c r="G16" s="41"/>
      <c r="H16" s="36">
        <f>IF(F16="D", G16*Rates!$C$3, IF(F16="W", G16*Rates!$C$4, IF(F16="M", G16*Rates!$C$5, IF(F16="N", G16*Rates!$C$6, 0))))</f>
        <v>0</v>
      </c>
      <c r="J16" s="8"/>
    </row>
    <row r="17" spans="1:10" ht="14.25" customHeight="1" thickBot="1" x14ac:dyDescent="0.35">
      <c r="A17" s="11">
        <f>SUM(E14:E21)</f>
        <v>0</v>
      </c>
      <c r="B17" s="32"/>
      <c r="C17" s="43"/>
      <c r="D17" s="43"/>
      <c r="E17" s="40">
        <f t="shared" si="0"/>
        <v>0</v>
      </c>
      <c r="F17" s="41"/>
      <c r="G17" s="41"/>
      <c r="H17" s="36">
        <f>IF(F17="D", G17*Rates!$C$3, IF(F17="W", G17*Rates!$C$4, IF(F17="M", G17*Rates!$C$5, IF(F17="N", G17*Rates!$C$6, 0))))</f>
        <v>0</v>
      </c>
      <c r="J17" s="8"/>
    </row>
    <row r="18" spans="1:10" ht="14.25" customHeight="1" thickBot="1" x14ac:dyDescent="0.3">
      <c r="A18" s="12"/>
      <c r="B18" s="32"/>
      <c r="C18" s="43"/>
      <c r="D18" s="43"/>
      <c r="E18" s="40">
        <f t="shared" si="0"/>
        <v>0</v>
      </c>
      <c r="F18" s="41"/>
      <c r="G18" s="41"/>
      <c r="H18" s="36">
        <f>IF(F18="D", G18*Rates!$C$3, IF(F18="W", G18*Rates!$C$4, IF(F18="M", G18*Rates!$C$5, IF(F18="N", G18*Rates!$C$6, 0))))</f>
        <v>0</v>
      </c>
    </row>
    <row r="19" spans="1:10" ht="14.25" customHeight="1" thickBot="1" x14ac:dyDescent="0.3">
      <c r="A19" s="12"/>
      <c r="B19" s="32"/>
      <c r="C19" s="41"/>
      <c r="D19" s="41"/>
      <c r="E19" s="40">
        <f t="shared" si="0"/>
        <v>0</v>
      </c>
      <c r="F19" s="41"/>
      <c r="G19" s="41"/>
      <c r="H19" s="36">
        <f>IF(F19="D", G19*Rates!$C$3, IF(F19="W", G19*Rates!$C$4, IF(F19="M", G19*Rates!$C$5, IF(F19="N", G19*Rates!$C$6, 0))))</f>
        <v>0</v>
      </c>
    </row>
    <row r="20" spans="1:10" ht="14.25" customHeight="1" thickBot="1" x14ac:dyDescent="0.3">
      <c r="A20" s="12"/>
      <c r="B20" s="32"/>
      <c r="C20" s="41"/>
      <c r="D20" s="41"/>
      <c r="E20" s="40">
        <f t="shared" si="0"/>
        <v>0</v>
      </c>
      <c r="F20" s="41"/>
      <c r="G20" s="41"/>
      <c r="H20" s="36">
        <f>IF(F20="D", G20*Rates!$C$3, IF(F20="W", G20*Rates!$C$4, IF(F20="M", G20*Rates!$C$5, IF(F20="N", G20*Rates!$C$6, 0))))</f>
        <v>0</v>
      </c>
    </row>
    <row r="21" spans="1:10" ht="14.25" customHeight="1" thickBot="1" x14ac:dyDescent="0.3">
      <c r="A21" s="13"/>
      <c r="B21" s="47"/>
      <c r="C21" s="50"/>
      <c r="D21" s="50"/>
      <c r="E21" s="49">
        <f t="shared" si="0"/>
        <v>0</v>
      </c>
      <c r="F21" s="50"/>
      <c r="G21" s="50"/>
      <c r="H21" s="36">
        <f>IF(F21="D", G21*Rates!$C$3, IF(F21="W", G21*Rates!$C$4, IF(F21="M", G21*Rates!$C$5, IF(F21="N", G21*Rates!$C$6, 0))))</f>
        <v>0</v>
      </c>
    </row>
    <row r="22" spans="1:10" ht="14.25" customHeight="1" thickBot="1" x14ac:dyDescent="0.3">
      <c r="A22" s="7" t="s">
        <v>15</v>
      </c>
      <c r="B22" s="32"/>
      <c r="C22" s="43"/>
      <c r="D22" s="43"/>
      <c r="E22" s="40">
        <f t="shared" si="0"/>
        <v>0</v>
      </c>
      <c r="F22" s="35"/>
      <c r="G22" s="35"/>
      <c r="H22" s="36">
        <f>IF(F22="D", G22*Rates!$C$3, IF(F22="W", G22*Rates!$C$4, IF(F22="M", G22*Rates!$C$5, IF(F22="N", G22*Rates!$C$6, 0))))</f>
        <v>0</v>
      </c>
    </row>
    <row r="23" spans="1:10" ht="14.25" customHeight="1" thickBot="1" x14ac:dyDescent="0.3">
      <c r="A23" s="14">
        <f>IF(A15="","",A15+1)</f>
        <v>44635</v>
      </c>
      <c r="B23" s="32"/>
      <c r="C23" s="43"/>
      <c r="D23" s="43"/>
      <c r="E23" s="40">
        <f t="shared" si="0"/>
        <v>0</v>
      </c>
      <c r="F23" s="41"/>
      <c r="G23" s="41"/>
      <c r="H23" s="36">
        <f>IF(F23="D", G23*Rates!$C$3, IF(F23="W", G23*Rates!$C$4, IF(F23="M", G23*Rates!$C$5, IF(F23="N", G23*Rates!$C$6, 0))))</f>
        <v>0</v>
      </c>
    </row>
    <row r="24" spans="1:10" ht="14.25" customHeight="1" thickBot="1" x14ac:dyDescent="0.3">
      <c r="A24" s="10" t="s">
        <v>13</v>
      </c>
      <c r="B24" s="32"/>
      <c r="C24" s="43"/>
      <c r="D24" s="43"/>
      <c r="E24" s="40">
        <f t="shared" si="0"/>
        <v>0</v>
      </c>
      <c r="F24" s="41"/>
      <c r="G24" s="41"/>
      <c r="H24" s="36">
        <f>IF(F24="D", G24*Rates!$C$3, IF(F24="W", G24*Rates!$C$4, IF(F24="M", G24*Rates!$C$5, IF(F24="N", G24*Rates!$C$6, 0))))</f>
        <v>0</v>
      </c>
    </row>
    <row r="25" spans="1:10" ht="14.25" customHeight="1" thickBot="1" x14ac:dyDescent="0.3">
      <c r="A25" s="11">
        <f>SUM(E22:E29)</f>
        <v>0</v>
      </c>
      <c r="B25" s="32"/>
      <c r="C25" s="43"/>
      <c r="D25" s="43"/>
      <c r="E25" s="40">
        <f t="shared" si="0"/>
        <v>0</v>
      </c>
      <c r="F25" s="41"/>
      <c r="G25" s="41"/>
      <c r="H25" s="36">
        <f>IF(F25="D", G25*Rates!$C$3, IF(F25="W", G25*Rates!$C$4, IF(F25="M", G25*Rates!$C$5, IF(F25="N", G25*Rates!$C$6, 0))))</f>
        <v>0</v>
      </c>
    </row>
    <row r="26" spans="1:10" ht="14.25" customHeight="1" thickBot="1" x14ac:dyDescent="0.3">
      <c r="A26" s="12"/>
      <c r="B26" s="32"/>
      <c r="C26" s="43"/>
      <c r="D26" s="43"/>
      <c r="E26" s="40">
        <f t="shared" si="0"/>
        <v>0</v>
      </c>
      <c r="F26" s="41"/>
      <c r="G26" s="41"/>
      <c r="H26" s="36">
        <f>IF(F26="D", G26*Rates!$C$3, IF(F26="W", G26*Rates!$C$4, IF(F26="M", G26*Rates!$C$5, IF(F26="N", G26*Rates!$C$6, 0))))</f>
        <v>0</v>
      </c>
    </row>
    <row r="27" spans="1:10" ht="14.25" customHeight="1" thickBot="1" x14ac:dyDescent="0.3">
      <c r="A27" s="12"/>
      <c r="B27" s="32"/>
      <c r="C27" s="43"/>
      <c r="D27" s="43"/>
      <c r="E27" s="40">
        <f t="shared" si="0"/>
        <v>0</v>
      </c>
      <c r="F27" s="41"/>
      <c r="G27" s="41"/>
      <c r="H27" s="36">
        <f>IF(F27="D", G27*Rates!$C$3, IF(F27="W", G27*Rates!$C$4, IF(F27="M", G27*Rates!$C$5, IF(F27="N", G27*Rates!$C$6, 0))))</f>
        <v>0</v>
      </c>
    </row>
    <row r="28" spans="1:10" ht="14.25" customHeight="1" thickBot="1" x14ac:dyDescent="0.3">
      <c r="A28" s="12"/>
      <c r="B28" s="32"/>
      <c r="C28" s="41"/>
      <c r="D28" s="41"/>
      <c r="E28" s="40">
        <f t="shared" si="0"/>
        <v>0</v>
      </c>
      <c r="F28" s="41"/>
      <c r="G28" s="41"/>
      <c r="H28" s="36">
        <f>IF(F28="D", G28*Rates!$C$3, IF(F28="W", G28*Rates!$C$4, IF(F28="M", G28*Rates!$C$5, IF(F28="N", G28*Rates!$C$6, 0))))</f>
        <v>0</v>
      </c>
    </row>
    <row r="29" spans="1:10" ht="14.25" customHeight="1" thickBot="1" x14ac:dyDescent="0.3">
      <c r="A29" s="13"/>
      <c r="B29" s="47"/>
      <c r="C29" s="50"/>
      <c r="D29" s="50"/>
      <c r="E29" s="49">
        <f t="shared" si="0"/>
        <v>0</v>
      </c>
      <c r="F29" s="50"/>
      <c r="G29" s="50"/>
      <c r="H29" s="36">
        <f>IF(F29="D", G29*Rates!$C$3, IF(F29="W", G29*Rates!$C$4, IF(F29="M", G29*Rates!$C$5, IF(F29="N", G29*Rates!$C$6, 0))))</f>
        <v>0</v>
      </c>
    </row>
    <row r="30" spans="1:10" ht="14.25" customHeight="1" thickBot="1" x14ac:dyDescent="0.3">
      <c r="A30" s="7" t="s">
        <v>16</v>
      </c>
      <c r="B30" s="32"/>
      <c r="C30" s="39"/>
      <c r="D30" s="43"/>
      <c r="E30" s="40">
        <f t="shared" si="0"/>
        <v>0</v>
      </c>
      <c r="F30" s="35"/>
      <c r="G30" s="35"/>
      <c r="H30" s="36">
        <f>IF(F30="D", G30*Rates!$C$3, IF(F30="W", G30*Rates!$C$4, IF(F30="M", G30*Rates!$C$5, IF(F30="N", G30*Rates!$C$6, 0))))</f>
        <v>0</v>
      </c>
    </row>
    <row r="31" spans="1:10" ht="14.25" customHeight="1" thickBot="1" x14ac:dyDescent="0.3">
      <c r="A31" s="14">
        <f>IF(A23="","",A23+1)</f>
        <v>44636</v>
      </c>
      <c r="B31" s="32"/>
      <c r="C31" s="43"/>
      <c r="D31" s="43"/>
      <c r="E31" s="40">
        <f t="shared" si="0"/>
        <v>0</v>
      </c>
      <c r="F31" s="41"/>
      <c r="G31" s="41"/>
      <c r="H31" s="36">
        <f>IF(F31="D", G31*Rates!$C$3, IF(F31="W", G31*Rates!$C$4, IF(F31="M", G31*Rates!$C$5, IF(F31="N", G31*Rates!$C$6, 0))))</f>
        <v>0</v>
      </c>
    </row>
    <row r="32" spans="1:10" ht="14.25" customHeight="1" thickBot="1" x14ac:dyDescent="0.3">
      <c r="A32" s="10" t="s">
        <v>13</v>
      </c>
      <c r="B32" s="32"/>
      <c r="C32" s="39"/>
      <c r="D32" s="43"/>
      <c r="E32" s="40">
        <f t="shared" si="0"/>
        <v>0</v>
      </c>
      <c r="F32" s="41"/>
      <c r="G32" s="41"/>
      <c r="H32" s="36">
        <f>IF(F32="D", G32*Rates!$C$3, IF(F32="W", G32*Rates!$C$4, IF(F32="M", G32*Rates!$C$5, IF(F32="N", G32*Rates!$C$6, 0))))</f>
        <v>0</v>
      </c>
    </row>
    <row r="33" spans="1:8" ht="14.25" customHeight="1" thickBot="1" x14ac:dyDescent="0.3">
      <c r="A33" s="11">
        <f>SUM(E30:E37)</f>
        <v>0</v>
      </c>
      <c r="B33" s="32"/>
      <c r="C33" s="43"/>
      <c r="D33" s="43"/>
      <c r="E33" s="40">
        <f t="shared" si="0"/>
        <v>0</v>
      </c>
      <c r="F33" s="41"/>
      <c r="G33" s="41"/>
      <c r="H33" s="36">
        <f>IF(F33="D", G33*Rates!$C$3, IF(F33="W", G33*Rates!$C$4, IF(F33="M", G33*Rates!$C$5, IF(F33="N", G33*Rates!$C$6, 0))))</f>
        <v>0</v>
      </c>
    </row>
    <row r="34" spans="1:8" ht="14.25" customHeight="1" thickBot="1" x14ac:dyDescent="0.3">
      <c r="A34" s="12"/>
      <c r="B34" s="32"/>
      <c r="C34" s="43"/>
      <c r="D34" s="43"/>
      <c r="E34" s="40">
        <f t="shared" si="0"/>
        <v>0</v>
      </c>
      <c r="F34" s="41"/>
      <c r="G34" s="41"/>
      <c r="H34" s="36">
        <f>IF(F34="D", G34*Rates!$C$3, IF(F34="W", G34*Rates!$C$4, IF(F34="M", G34*Rates!$C$5, IF(F34="N", G34*Rates!$C$6, 0))))</f>
        <v>0</v>
      </c>
    </row>
    <row r="35" spans="1:8" ht="14.25" customHeight="1" thickBot="1" x14ac:dyDescent="0.3">
      <c r="A35" s="12"/>
      <c r="B35" s="32"/>
      <c r="C35" s="41"/>
      <c r="D35" s="41"/>
      <c r="E35" s="40">
        <f t="shared" si="0"/>
        <v>0</v>
      </c>
      <c r="F35" s="41"/>
      <c r="G35" s="41"/>
      <c r="H35" s="36">
        <f>IF(F35="D", G35*Rates!$C$3, IF(F35="W", G35*Rates!$C$4, IF(F35="M", G35*Rates!$C$5, IF(F35="N", G35*Rates!$C$6, 0))))</f>
        <v>0</v>
      </c>
    </row>
    <row r="36" spans="1:8" ht="14.25" customHeight="1" thickBot="1" x14ac:dyDescent="0.3">
      <c r="A36" s="12"/>
      <c r="B36" s="32"/>
      <c r="C36" s="41"/>
      <c r="D36" s="41"/>
      <c r="E36" s="40">
        <f t="shared" si="0"/>
        <v>0</v>
      </c>
      <c r="F36" s="41"/>
      <c r="G36" s="41"/>
      <c r="H36" s="36">
        <f>IF(F36="D", G36*Rates!$C$3, IF(F36="W", G36*Rates!$C$4, IF(F36="M", G36*Rates!$C$5, IF(F36="N", G36*Rates!$C$6, 0))))</f>
        <v>0</v>
      </c>
    </row>
    <row r="37" spans="1:8" ht="14.25" customHeight="1" thickBot="1" x14ac:dyDescent="0.3">
      <c r="A37" s="13"/>
      <c r="B37" s="47"/>
      <c r="C37" s="50"/>
      <c r="D37" s="50"/>
      <c r="E37" s="49">
        <f t="shared" si="0"/>
        <v>0</v>
      </c>
      <c r="F37" s="50"/>
      <c r="G37" s="50"/>
      <c r="H37" s="36">
        <f>IF(F37="D", G37*Rates!$C$3, IF(F37="W", G37*Rates!$C$4, IF(F37="M", G37*Rates!$C$5, IF(F37="N", G37*Rates!$C$6, 0))))</f>
        <v>0</v>
      </c>
    </row>
    <row r="38" spans="1:8" ht="14.25" customHeight="1" thickBot="1" x14ac:dyDescent="0.3">
      <c r="A38" s="7" t="s">
        <v>17</v>
      </c>
      <c r="B38" s="32"/>
      <c r="C38" s="51"/>
      <c r="D38" s="51"/>
      <c r="E38" s="40">
        <f t="shared" si="0"/>
        <v>0</v>
      </c>
      <c r="F38" s="35"/>
      <c r="G38" s="35"/>
      <c r="H38" s="36">
        <f>IF(F38="D", G38*Rates!$C$3, IF(F38="W", G38*Rates!$C$4, IF(F38="M", G38*Rates!$C$5, IF(F38="N", G38*Rates!$C$6, 0))))</f>
        <v>0</v>
      </c>
    </row>
    <row r="39" spans="1:8" ht="14.25" customHeight="1" thickBot="1" x14ac:dyDescent="0.3">
      <c r="A39" s="14">
        <f>IF(A31="","",A31+1)</f>
        <v>44637</v>
      </c>
      <c r="B39" s="32"/>
      <c r="C39" s="43"/>
      <c r="D39" s="43"/>
      <c r="E39" s="40">
        <f t="shared" si="0"/>
        <v>0</v>
      </c>
      <c r="F39" s="41"/>
      <c r="G39" s="41"/>
      <c r="H39" s="36">
        <f>IF(F39="D", G39*Rates!$C$3, IF(F39="W", G39*Rates!$C$4, IF(F39="M", G39*Rates!$C$5, IF(F39="N", G39*Rates!$C$6, 0))))</f>
        <v>0</v>
      </c>
    </row>
    <row r="40" spans="1:8" ht="14.25" customHeight="1" thickBot="1" x14ac:dyDescent="0.3">
      <c r="A40" s="10" t="s">
        <v>13</v>
      </c>
      <c r="B40" s="32"/>
      <c r="C40" s="43"/>
      <c r="D40" s="43"/>
      <c r="E40" s="40">
        <f t="shared" si="0"/>
        <v>0</v>
      </c>
      <c r="F40" s="41"/>
      <c r="G40" s="41"/>
      <c r="H40" s="36">
        <f>IF(F40="D", G40*Rates!$C$3, IF(F40="W", G40*Rates!$C$4, IF(F40="M", G40*Rates!$C$5, IF(F40="N", G40*Rates!$C$6, 0))))</f>
        <v>0</v>
      </c>
    </row>
    <row r="41" spans="1:8" ht="14.25" customHeight="1" thickBot="1" x14ac:dyDescent="0.3">
      <c r="A41" s="11">
        <f>SUM(E38:E45)</f>
        <v>0</v>
      </c>
      <c r="B41" s="32"/>
      <c r="C41" s="43"/>
      <c r="D41" s="43"/>
      <c r="E41" s="40">
        <f t="shared" si="0"/>
        <v>0</v>
      </c>
      <c r="F41" s="41"/>
      <c r="G41" s="41"/>
      <c r="H41" s="36">
        <f>IF(F41="D", G41*Rates!$C$3, IF(F41="W", G41*Rates!$C$4, IF(F41="M", G41*Rates!$C$5, IF(F41="N", G41*Rates!$C$6, 0))))</f>
        <v>0</v>
      </c>
    </row>
    <row r="42" spans="1:8" ht="14.25" customHeight="1" thickBot="1" x14ac:dyDescent="0.3">
      <c r="A42" s="12"/>
      <c r="B42" s="32"/>
      <c r="C42" s="41"/>
      <c r="D42" s="41"/>
      <c r="E42" s="40">
        <f t="shared" si="0"/>
        <v>0</v>
      </c>
      <c r="F42" s="41"/>
      <c r="G42" s="41"/>
      <c r="H42" s="36">
        <f>IF(F42="D", G42*Rates!$C$3, IF(F42="W", G42*Rates!$C$4, IF(F42="M", G42*Rates!$C$5, IF(F42="N", G42*Rates!$C$6, 0))))</f>
        <v>0</v>
      </c>
    </row>
    <row r="43" spans="1:8" ht="14.25" customHeight="1" thickBot="1" x14ac:dyDescent="0.3">
      <c r="A43" s="12"/>
      <c r="B43" s="32"/>
      <c r="C43" s="41"/>
      <c r="D43" s="41"/>
      <c r="E43" s="40">
        <f t="shared" si="0"/>
        <v>0</v>
      </c>
      <c r="F43" s="41"/>
      <c r="G43" s="41"/>
      <c r="H43" s="36">
        <f>IF(F43="D", G43*Rates!$C$3, IF(F43="W", G43*Rates!$C$4, IF(F43="M", G43*Rates!$C$5, IF(F43="N", G43*Rates!$C$6, 0))))</f>
        <v>0</v>
      </c>
    </row>
    <row r="44" spans="1:8" ht="14.25" customHeight="1" thickBot="1" x14ac:dyDescent="0.3">
      <c r="A44" s="12"/>
      <c r="B44" s="32"/>
      <c r="C44" s="41"/>
      <c r="D44" s="41"/>
      <c r="E44" s="40">
        <f t="shared" si="0"/>
        <v>0</v>
      </c>
      <c r="F44" s="41"/>
      <c r="G44" s="41"/>
      <c r="H44" s="36">
        <f>IF(F44="D", G44*Rates!$C$3, IF(F44="W", G44*Rates!$C$4, IF(F44="M", G44*Rates!$C$5, IF(F44="N", G44*Rates!$C$6, 0))))</f>
        <v>0</v>
      </c>
    </row>
    <row r="45" spans="1:8" ht="14.25" customHeight="1" thickBot="1" x14ac:dyDescent="0.3">
      <c r="A45" s="13"/>
      <c r="B45" s="47"/>
      <c r="C45" s="50"/>
      <c r="D45" s="50"/>
      <c r="E45" s="49">
        <f t="shared" si="0"/>
        <v>0</v>
      </c>
      <c r="F45" s="50"/>
      <c r="G45" s="50"/>
      <c r="H45" s="36">
        <f>IF(F45="D", G45*Rates!$C$3, IF(F45="W", G45*Rates!$C$4, IF(F45="M", G45*Rates!$C$5, IF(F45="N", G45*Rates!$C$6, 0))))</f>
        <v>0</v>
      </c>
    </row>
    <row r="46" spans="1:8" ht="14.25" customHeight="1" thickBot="1" x14ac:dyDescent="0.3">
      <c r="A46" s="7" t="s">
        <v>18</v>
      </c>
      <c r="B46" s="32"/>
      <c r="C46" s="43"/>
      <c r="D46" s="43"/>
      <c r="E46" s="40">
        <f t="shared" si="0"/>
        <v>0</v>
      </c>
      <c r="F46" s="35"/>
      <c r="G46" s="35"/>
      <c r="H46" s="36">
        <f>IF(F46="D", G46*Rates!$C$3, IF(F46="W", G46*Rates!$C$4, IF(F46="M", G46*Rates!$C$5, IF(F46="N", G46*Rates!$C$6, 0))))</f>
        <v>0</v>
      </c>
    </row>
    <row r="47" spans="1:8" ht="14.25" customHeight="1" thickBot="1" x14ac:dyDescent="0.3">
      <c r="A47" s="14">
        <f>IF(A39="","",A39+1)</f>
        <v>44638</v>
      </c>
      <c r="B47" s="32"/>
      <c r="C47" s="43"/>
      <c r="D47" s="39"/>
      <c r="E47" s="40">
        <f t="shared" si="0"/>
        <v>0</v>
      </c>
      <c r="F47" s="41"/>
      <c r="G47" s="41"/>
      <c r="H47" s="36">
        <f>IF(F47="D", G47*Rates!$C$3, IF(F47="W", G47*Rates!$C$4, IF(F47="M", G47*Rates!$C$5, IF(F47="N", G47*Rates!$C$6, 0))))</f>
        <v>0</v>
      </c>
    </row>
    <row r="48" spans="1:8" ht="14.25" customHeight="1" thickBot="1" x14ac:dyDescent="0.3">
      <c r="A48" s="10" t="s">
        <v>13</v>
      </c>
      <c r="B48" s="32"/>
      <c r="C48" s="39"/>
      <c r="D48" s="43"/>
      <c r="E48" s="40">
        <f t="shared" si="0"/>
        <v>0</v>
      </c>
      <c r="F48" s="41"/>
      <c r="G48" s="41"/>
      <c r="H48" s="36">
        <f>IF(F48="D", G48*Rates!$C$3, IF(F48="W", G48*Rates!$C$4, IF(F48="M", G48*Rates!$C$5, IF(F48="N", G48*Rates!$C$6, 0))))</f>
        <v>0</v>
      </c>
    </row>
    <row r="49" spans="1:8" ht="14.25" customHeight="1" thickBot="1" x14ac:dyDescent="0.3">
      <c r="A49" s="11">
        <f>SUM(E46:E53)</f>
        <v>0</v>
      </c>
      <c r="B49" s="32"/>
      <c r="C49" s="43"/>
      <c r="D49" s="43"/>
      <c r="E49" s="40">
        <f t="shared" si="0"/>
        <v>0</v>
      </c>
      <c r="F49" s="41"/>
      <c r="G49" s="41"/>
      <c r="H49" s="36">
        <f>IF(F49="D", G49*Rates!$C$3, IF(F49="W", G49*Rates!$C$4, IF(F49="M", G49*Rates!$C$5, IF(F49="N", G49*Rates!$C$6, 0))))</f>
        <v>0</v>
      </c>
    </row>
    <row r="50" spans="1:8" ht="14.25" customHeight="1" thickBot="1" x14ac:dyDescent="0.3">
      <c r="A50" s="12"/>
      <c r="B50" s="32"/>
      <c r="C50" s="43"/>
      <c r="D50" s="43"/>
      <c r="E50" s="40">
        <f t="shared" si="0"/>
        <v>0</v>
      </c>
      <c r="F50" s="41"/>
      <c r="G50" s="41"/>
      <c r="H50" s="36">
        <f>IF(F50="D", G50*Rates!$C$3, IF(F50="W", G50*Rates!$C$4, IF(F50="M", G50*Rates!$C$5, IF(F50="N", G50*Rates!$C$6, 0))))</f>
        <v>0</v>
      </c>
    </row>
    <row r="51" spans="1:8" ht="14.25" customHeight="1" thickBot="1" x14ac:dyDescent="0.3">
      <c r="A51" s="12"/>
      <c r="B51" s="32"/>
      <c r="C51" s="41"/>
      <c r="D51" s="41"/>
      <c r="E51" s="40">
        <f t="shared" si="0"/>
        <v>0</v>
      </c>
      <c r="F51" s="41"/>
      <c r="G51" s="41"/>
      <c r="H51" s="36">
        <f>IF(F51="D", G51*Rates!$C$3, IF(F51="W", G51*Rates!$C$4, IF(F51="M", G51*Rates!$C$5, IF(F51="N", G51*Rates!$C$6, 0))))</f>
        <v>0</v>
      </c>
    </row>
    <row r="52" spans="1:8" ht="14.25" customHeight="1" thickBot="1" x14ac:dyDescent="0.3">
      <c r="A52" s="12"/>
      <c r="B52" s="32"/>
      <c r="C52" s="41"/>
      <c r="D52" s="41"/>
      <c r="E52" s="40">
        <f t="shared" si="0"/>
        <v>0</v>
      </c>
      <c r="F52" s="41"/>
      <c r="G52" s="41"/>
      <c r="H52" s="36">
        <f>IF(F52="D", G52*Rates!$C$3, IF(F52="W", G52*Rates!$C$4, IF(F52="M", G52*Rates!$C$5, IF(F52="N", G52*Rates!$C$6, 0))))</f>
        <v>0</v>
      </c>
    </row>
    <row r="53" spans="1:8" ht="14.25" customHeight="1" thickBot="1" x14ac:dyDescent="0.3">
      <c r="A53" s="13"/>
      <c r="B53" s="47"/>
      <c r="C53" s="50"/>
      <c r="D53" s="50"/>
      <c r="E53" s="49">
        <f t="shared" si="0"/>
        <v>0</v>
      </c>
      <c r="F53" s="50"/>
      <c r="G53" s="50"/>
      <c r="H53" s="36">
        <f>IF(F53="D", G53*Rates!$C$3, IF(F53="W", G53*Rates!$C$4, IF(F53="M", G53*Rates!$C$5, IF(F53="N", G53*Rates!$C$6, 0))))</f>
        <v>0</v>
      </c>
    </row>
    <row r="54" spans="1:8" ht="14.25" customHeight="1" thickBot="1" x14ac:dyDescent="0.3">
      <c r="A54" s="7" t="s">
        <v>19</v>
      </c>
      <c r="B54" s="32"/>
      <c r="C54" s="43"/>
      <c r="D54" s="43"/>
      <c r="E54" s="34">
        <f t="shared" si="0"/>
        <v>0</v>
      </c>
      <c r="F54" s="35"/>
      <c r="G54" s="35"/>
      <c r="H54" s="36">
        <f>IF(F54="D", G54*Rates!$C$3, IF(F54="W", G54*Rates!$C$4, IF(F54="M", G54*Rates!$C$5, IF(F54="N", G54*Rates!$C$6, 0))))</f>
        <v>0</v>
      </c>
    </row>
    <row r="55" spans="1:8" ht="14.25" customHeight="1" thickBot="1" x14ac:dyDescent="0.3">
      <c r="A55" s="14">
        <f>IF(A47="","",A47+1)</f>
        <v>44639</v>
      </c>
      <c r="B55" s="32"/>
      <c r="C55" s="43"/>
      <c r="D55" s="43"/>
      <c r="E55" s="40">
        <f t="shared" si="0"/>
        <v>0</v>
      </c>
      <c r="F55" s="41"/>
      <c r="G55" s="41"/>
      <c r="H55" s="36">
        <f>IF(F55="D", G55*Rates!$C$3, IF(F55="W", G55*Rates!$C$4, IF(F55="M", G55*Rates!$C$5, IF(F55="N", G55*Rates!$C$6, 0))))</f>
        <v>0</v>
      </c>
    </row>
    <row r="56" spans="1:8" ht="14.25" customHeight="1" thickBot="1" x14ac:dyDescent="0.3">
      <c r="A56" s="10" t="s">
        <v>13</v>
      </c>
      <c r="B56" s="32"/>
      <c r="C56" s="43"/>
      <c r="D56" s="43"/>
      <c r="E56" s="40">
        <f t="shared" si="0"/>
        <v>0</v>
      </c>
      <c r="F56" s="41"/>
      <c r="G56" s="41"/>
      <c r="H56" s="36">
        <f>IF(F56="D", G56*Rates!$C$3, IF(F56="W", G56*Rates!$C$4, IF(F56="M", G56*Rates!$C$5, IF(F56="N", G56*Rates!$C$6, 0))))</f>
        <v>0</v>
      </c>
    </row>
    <row r="57" spans="1:8" ht="14.25" customHeight="1" thickBot="1" x14ac:dyDescent="0.3">
      <c r="A57" s="11">
        <f>SUM(E54:E61)</f>
        <v>0</v>
      </c>
      <c r="B57" s="32"/>
      <c r="C57" s="43"/>
      <c r="D57" s="43"/>
      <c r="E57" s="40">
        <f t="shared" si="0"/>
        <v>0</v>
      </c>
      <c r="F57" s="41"/>
      <c r="G57" s="41"/>
      <c r="H57" s="36">
        <f>IF(F57="D", G57*Rates!$C$3, IF(F57="W", G57*Rates!$C$4, IF(F57="M", G57*Rates!$C$5, IF(F57="N", G57*Rates!$C$6, 0))))</f>
        <v>0</v>
      </c>
    </row>
    <row r="58" spans="1:8" ht="14.25" customHeight="1" thickBot="1" x14ac:dyDescent="0.3">
      <c r="A58" s="12"/>
      <c r="B58" s="32"/>
      <c r="C58" s="43"/>
      <c r="D58" s="43"/>
      <c r="E58" s="40">
        <f t="shared" si="0"/>
        <v>0</v>
      </c>
      <c r="F58" s="41"/>
      <c r="G58" s="41"/>
      <c r="H58" s="36">
        <f>IF(F58="D", G58*Rates!$C$3, IF(F58="W", G58*Rates!$C$4, IF(F58="M", G58*Rates!$C$5, IF(F58="N", G58*Rates!$C$6, 0))))</f>
        <v>0</v>
      </c>
    </row>
    <row r="59" spans="1:8" ht="14.25" customHeight="1" thickBot="1" x14ac:dyDescent="0.3">
      <c r="A59" s="12"/>
      <c r="B59" s="32"/>
      <c r="C59" s="41"/>
      <c r="D59" s="41"/>
      <c r="E59" s="40">
        <f t="shared" si="0"/>
        <v>0</v>
      </c>
      <c r="F59" s="41"/>
      <c r="G59" s="41"/>
      <c r="H59" s="36">
        <f>IF(F59="D", G59*Rates!$C$3, IF(F59="W", G59*Rates!$C$4, IF(F59="M", G59*Rates!$C$5, IF(F59="N", G59*Rates!$C$6, 0))))</f>
        <v>0</v>
      </c>
    </row>
    <row r="60" spans="1:8" ht="14.25" customHeight="1" thickBot="1" x14ac:dyDescent="0.3">
      <c r="A60" s="12"/>
      <c r="B60" s="32"/>
      <c r="C60" s="41"/>
      <c r="D60" s="41"/>
      <c r="E60" s="40">
        <f t="shared" si="0"/>
        <v>0</v>
      </c>
      <c r="F60" s="41"/>
      <c r="G60" s="41"/>
      <c r="H60" s="36">
        <f>IF(F60="D", G60*Rates!$C$3, IF(F60="W", G60*Rates!$C$4, IF(F60="M", G60*Rates!$C$5, IF(F60="N", G60*Rates!$C$6, 0))))</f>
        <v>0</v>
      </c>
    </row>
    <row r="61" spans="1:8" ht="14.25" customHeight="1" thickBot="1" x14ac:dyDescent="0.3">
      <c r="A61" s="13"/>
      <c r="B61" s="47"/>
      <c r="C61" s="50"/>
      <c r="D61" s="50"/>
      <c r="E61" s="49">
        <f t="shared" si="0"/>
        <v>0</v>
      </c>
      <c r="F61" s="50"/>
      <c r="G61" s="50"/>
      <c r="H61" s="36">
        <f>IF(F61="D", G61*Rates!$C$3, IF(F61="W", G61*Rates!$C$4, IF(F61="M", G61*Rates!$C$5, IF(F61="N", G61*Rates!$C$6, 0))))</f>
        <v>0</v>
      </c>
    </row>
    <row r="62" spans="1:8" ht="14.25" customHeight="1" x14ac:dyDescent="0.25">
      <c r="A62" s="3"/>
      <c r="B62" s="28"/>
      <c r="C62" s="28"/>
      <c r="D62" s="27" t="s">
        <v>51</v>
      </c>
      <c r="E62" s="52">
        <f>SUM(E6:E61)</f>
        <v>0</v>
      </c>
      <c r="F62" s="28"/>
      <c r="G62" s="25"/>
      <c r="H62" s="82">
        <f>SUM(H6:H61)</f>
        <v>0</v>
      </c>
    </row>
    <row r="63" spans="1:8" ht="14.25" customHeight="1" x14ac:dyDescent="0.25"/>
    <row r="64" spans="1:8" ht="14.25" customHeight="1" x14ac:dyDescent="0.25"/>
    <row r="65" spans="1:11" ht="14.25" customHeight="1" x14ac:dyDescent="0.3">
      <c r="A65" s="24" t="s">
        <v>38</v>
      </c>
      <c r="B65" s="22"/>
      <c r="C65" s="22"/>
      <c r="D65" s="53"/>
      <c r="E65" s="53"/>
      <c r="F65" s="22" t="s">
        <v>9</v>
      </c>
      <c r="G65" s="24" t="s">
        <v>39</v>
      </c>
      <c r="H65" s="24" t="s">
        <v>11</v>
      </c>
      <c r="I65" s="24" t="s">
        <v>20</v>
      </c>
      <c r="J65" s="23"/>
    </row>
    <row r="66" spans="1:11" ht="14.25" customHeight="1" x14ac:dyDescent="0.3">
      <c r="A66" s="37" t="s">
        <v>37</v>
      </c>
      <c r="B66" s="23"/>
      <c r="C66" s="23"/>
      <c r="D66" s="23"/>
      <c r="E66" s="23"/>
      <c r="F66" s="37" t="s">
        <v>21</v>
      </c>
      <c r="G66" s="37">
        <f t="array" ref="G66">SUM(IF($F$6:$F$61="D",$G$6:$G$61,0))</f>
        <v>0</v>
      </c>
      <c r="H66" s="37">
        <f t="array" ref="H66">SUM(IF($F$6:$F$61="D",$H$6:$H$61,0))</f>
        <v>0</v>
      </c>
      <c r="I66" s="23"/>
      <c r="J66" s="23"/>
      <c r="K66" s="8"/>
    </row>
    <row r="67" spans="1:11" ht="14.25" customHeight="1" x14ac:dyDescent="0.3">
      <c r="A67" s="37" t="s">
        <v>22</v>
      </c>
      <c r="B67" s="23"/>
      <c r="C67" s="23"/>
      <c r="D67" s="23"/>
      <c r="E67" s="23"/>
      <c r="F67" s="37" t="s">
        <v>23</v>
      </c>
      <c r="G67" s="37">
        <f>IF(E62-Rates!G3&lt;0,0,E62-Rates!G3)</f>
        <v>0</v>
      </c>
      <c r="H67" s="37">
        <f>IF(G67=0, 0,G67*Rates!C4)</f>
        <v>0</v>
      </c>
      <c r="I67" s="23"/>
      <c r="J67" s="23"/>
      <c r="K67" s="8"/>
    </row>
    <row r="68" spans="1:11" ht="14.25" customHeight="1" x14ac:dyDescent="0.3">
      <c r="A68" s="37" t="s">
        <v>24</v>
      </c>
      <c r="B68" s="23"/>
      <c r="C68" s="23"/>
      <c r="D68" s="23"/>
      <c r="E68" s="23"/>
      <c r="F68" s="37" t="s">
        <v>25</v>
      </c>
      <c r="G68" s="37" cm="1">
        <f t="array" ref="G68">SUM(IF($F$6:$F$61="M",$G$6:$G$61,0))</f>
        <v>0</v>
      </c>
      <c r="H68" s="37">
        <f t="array" ref="H68">SUM(IF($F$6:$F$61="M",$H$6:$H$61,0))</f>
        <v>0</v>
      </c>
      <c r="I68" s="23"/>
      <c r="J68" s="23"/>
    </row>
    <row r="69" spans="1:11" ht="14.25" customHeight="1" x14ac:dyDescent="0.3">
      <c r="A69" s="37" t="s">
        <v>26</v>
      </c>
      <c r="B69" s="23"/>
      <c r="C69" s="23"/>
      <c r="D69" s="23"/>
      <c r="E69" s="23"/>
      <c r="F69" s="37" t="s">
        <v>27</v>
      </c>
      <c r="G69" s="37">
        <f t="array" ref="G69">SUM(IF($F$6:$F$61="N",$G$6:$G$61,0))</f>
        <v>0</v>
      </c>
      <c r="H69" s="37">
        <f t="array" ref="H69">SUM(IF($F$6:$F$61="N",$H$6:$H$61,0))</f>
        <v>0</v>
      </c>
      <c r="I69" s="23"/>
      <c r="J69" s="23"/>
    </row>
    <row r="70" spans="1:11" ht="14.25" customHeight="1" x14ac:dyDescent="0.3">
      <c r="A70" s="37" t="s">
        <v>28</v>
      </c>
      <c r="B70" s="23"/>
      <c r="C70" s="23"/>
      <c r="D70" s="23"/>
      <c r="E70" s="23"/>
      <c r="F70" s="37" t="s">
        <v>29</v>
      </c>
      <c r="G70" s="37">
        <f t="array" ref="G70">SUM(IF($F$6:$F$61="F",$G$6:$G$61,0))</f>
        <v>0</v>
      </c>
      <c r="H70" s="37">
        <f t="array" ref="H70">SUM(IF($F$6:$F$61="F",$H$6:$H$61,0))</f>
        <v>0</v>
      </c>
      <c r="I70" s="23"/>
      <c r="J70" s="23"/>
    </row>
    <row r="71" spans="1:11" ht="14.25" customHeight="1" x14ac:dyDescent="0.3">
      <c r="A71" s="23"/>
      <c r="B71" s="23"/>
      <c r="C71" s="23"/>
      <c r="D71" s="23"/>
      <c r="E71" s="23"/>
      <c r="F71" s="61" t="s">
        <v>52</v>
      </c>
      <c r="G71" s="60"/>
      <c r="H71" s="83">
        <f>SUM(H66:H70)</f>
        <v>0</v>
      </c>
      <c r="I71" s="23"/>
      <c r="J71" s="23"/>
    </row>
    <row r="72" spans="1:11" ht="14.2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1" ht="14.2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</row>
    <row r="74" spans="1:11" ht="14.4" customHeight="1" x14ac:dyDescent="0.3">
      <c r="A74" s="23"/>
      <c r="B74" s="23"/>
      <c r="C74" s="23"/>
      <c r="D74" s="23"/>
      <c r="E74" s="23"/>
      <c r="F74" s="23"/>
      <c r="G74" s="37"/>
      <c r="H74" s="23"/>
      <c r="I74" s="23"/>
      <c r="J74" s="23"/>
    </row>
    <row r="75" spans="1:11" ht="14.25" customHeight="1" x14ac:dyDescent="0.3">
      <c r="A75" s="23"/>
      <c r="B75" s="23"/>
      <c r="C75" s="23"/>
      <c r="D75" s="23"/>
      <c r="E75" s="23"/>
      <c r="F75" s="23"/>
      <c r="G75" s="23"/>
      <c r="H75" s="23"/>
      <c r="I75" s="37"/>
      <c r="J75" s="23"/>
    </row>
    <row r="76" spans="1:11" ht="14.25" customHeight="1" x14ac:dyDescent="0.3">
      <c r="H76" s="8"/>
      <c r="I76" s="8"/>
    </row>
    <row r="77" spans="1:11" ht="14.25" customHeight="1" x14ac:dyDescent="0.25"/>
    <row r="78" spans="1:11" ht="14.25" customHeight="1" x14ac:dyDescent="0.3">
      <c r="G78" s="8"/>
    </row>
    <row r="79" spans="1:11" ht="14.25" customHeight="1" x14ac:dyDescent="0.3">
      <c r="H79" s="8"/>
      <c r="I79" s="16"/>
    </row>
    <row r="80" spans="1:11" ht="14.25" customHeight="1" x14ac:dyDescent="0.25"/>
    <row r="81" spans="7:9" ht="14.25" customHeight="1" x14ac:dyDescent="0.3">
      <c r="G81" s="8"/>
    </row>
    <row r="82" spans="7:9" ht="14.25" customHeight="1" x14ac:dyDescent="0.3">
      <c r="H82" s="8"/>
      <c r="I82" s="16"/>
    </row>
    <row r="83" spans="7:9" ht="14.25" customHeight="1" x14ac:dyDescent="0.25"/>
    <row r="84" spans="7:9" ht="14.25" customHeight="1" x14ac:dyDescent="0.25"/>
    <row r="85" spans="7:9" ht="14.25" customHeight="1" x14ac:dyDescent="0.25"/>
    <row r="86" spans="7:9" ht="14.25" customHeight="1" x14ac:dyDescent="0.25"/>
    <row r="87" spans="7:9" ht="14.25" customHeight="1" x14ac:dyDescent="0.25"/>
    <row r="88" spans="7:9" ht="14.25" customHeight="1" x14ac:dyDescent="0.25"/>
    <row r="89" spans="7:9" ht="14.25" customHeight="1" x14ac:dyDescent="0.25"/>
    <row r="90" spans="7:9" ht="14.25" customHeight="1" x14ac:dyDescent="0.25"/>
    <row r="91" spans="7:9" ht="14.25" customHeight="1" x14ac:dyDescent="0.25"/>
    <row r="92" spans="7:9" ht="14.25" customHeight="1" x14ac:dyDescent="0.25"/>
    <row r="93" spans="7:9" ht="14.25" customHeight="1" x14ac:dyDescent="0.25"/>
    <row r="94" spans="7:9" ht="14.25" customHeight="1" x14ac:dyDescent="0.25"/>
    <row r="95" spans="7:9" ht="14.25" customHeight="1" x14ac:dyDescent="0.25"/>
    <row r="96" spans="7:9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</sheetData>
  <mergeCells count="1">
    <mergeCell ref="D1:E1"/>
  </mergeCells>
  <pageMargins left="0.75" right="0.75" top="1" bottom="1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993"/>
  <sheetViews>
    <sheetView workbookViewId="0">
      <selection activeCell="C8" sqref="C8"/>
    </sheetView>
  </sheetViews>
  <sheetFormatPr defaultColWidth="12.59765625" defaultRowHeight="15" customHeight="1" x14ac:dyDescent="0.3"/>
  <cols>
    <col min="1" max="1" width="11.69921875" style="23" customWidth="1"/>
    <col min="2" max="2" width="23.09765625" style="23" customWidth="1"/>
    <col min="3" max="4" width="7.59765625" style="23" customWidth="1"/>
    <col min="5" max="5" width="9.296875" style="23" bestFit="1" customWidth="1"/>
    <col min="6" max="6" width="10.19921875" style="23" customWidth="1"/>
    <col min="7" max="7" width="8.296875" style="23" bestFit="1" customWidth="1"/>
    <col min="8" max="8" width="8" style="23" bestFit="1" customWidth="1"/>
    <col min="9" max="9" width="55" style="23" customWidth="1"/>
    <col min="10" max="26" width="7.59765625" style="23" customWidth="1"/>
    <col min="27" max="16384" width="12.59765625" style="23"/>
  </cols>
  <sheetData>
    <row r="1" spans="1:10" ht="14.25" customHeight="1" x14ac:dyDescent="0.3">
      <c r="A1" s="25" t="s">
        <v>0</v>
      </c>
      <c r="B1" s="73">
        <f>Prep!B1</f>
        <v>0</v>
      </c>
      <c r="C1" s="26"/>
      <c r="D1" s="74" t="s">
        <v>1</v>
      </c>
      <c r="E1" s="75"/>
      <c r="F1" s="73">
        <f>Prep!F1</f>
        <v>0</v>
      </c>
      <c r="G1" s="79"/>
      <c r="H1" s="79"/>
    </row>
    <row r="2" spans="1:10" ht="14.25" customHeight="1" x14ac:dyDescent="0.3">
      <c r="A2" s="25" t="s">
        <v>2</v>
      </c>
      <c r="B2" s="29">
        <f>Prep!B2+7</f>
        <v>44633</v>
      </c>
      <c r="C2" s="30"/>
      <c r="D2" s="28"/>
      <c r="E2" s="28"/>
      <c r="F2" s="28"/>
    </row>
    <row r="3" spans="1:10" ht="14.25" customHeight="1" x14ac:dyDescent="0.3">
      <c r="A3" s="25" t="s">
        <v>3</v>
      </c>
      <c r="B3" s="73">
        <f>Prep!B3</f>
        <v>0</v>
      </c>
      <c r="C3" s="30"/>
      <c r="D3" s="28"/>
      <c r="E3" s="28"/>
      <c r="F3" s="28"/>
    </row>
    <row r="4" spans="1:10" ht="14.25" customHeight="1" thickBot="1" x14ac:dyDescent="0.35"/>
    <row r="5" spans="1:10" ht="14.25" customHeight="1" thickBot="1" x14ac:dyDescent="0.35">
      <c r="A5" s="76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6" t="s">
        <v>39</v>
      </c>
      <c r="H5" s="57" t="s">
        <v>11</v>
      </c>
    </row>
    <row r="6" spans="1:10" ht="14.25" customHeight="1" thickBot="1" x14ac:dyDescent="0.35">
      <c r="A6" s="31" t="s">
        <v>12</v>
      </c>
      <c r="B6" s="32"/>
      <c r="C6" s="33"/>
      <c r="D6" s="33"/>
      <c r="E6" s="34">
        <f t="shared" ref="E6:E61" si="0">IF(OR(C6=0,D6=0),,HOUR(D6-C6+"24:00")+CEILING(MINUTE(D6-C6+"24:00")/60,0.25))</f>
        <v>0</v>
      </c>
      <c r="F6" s="35"/>
      <c r="G6" s="35"/>
      <c r="H6" s="36">
        <f>IF(F6="D", G6*Rates!$C$3, IF(F6="W", G6*Rates!$C$4, IF(F6="M", G6*Rates!$C$5, IF(F6="N", G6*Rates!$C$6, 0))))</f>
        <v>0</v>
      </c>
      <c r="J6" s="37"/>
    </row>
    <row r="7" spans="1:10" ht="14.25" customHeight="1" thickBot="1" x14ac:dyDescent="0.35">
      <c r="A7" s="38">
        <f>B2</f>
        <v>44633</v>
      </c>
      <c r="B7" s="32"/>
      <c r="C7" s="39"/>
      <c r="D7" s="39"/>
      <c r="E7" s="40">
        <f t="shared" si="0"/>
        <v>0</v>
      </c>
      <c r="F7" s="41"/>
      <c r="G7" s="41"/>
      <c r="H7" s="36">
        <f>IF(F7="D", G7*Rates!$C$3, IF(F7="W", G7*Rates!$C$4, IF(F7="M", G7*Rates!$C$5, IF(F7="N", G7*Rates!$C$6, 0))))</f>
        <v>0</v>
      </c>
      <c r="J7" s="37"/>
    </row>
    <row r="8" spans="1:10" ht="14.25" customHeight="1" thickBot="1" x14ac:dyDescent="0.35">
      <c r="A8" s="42" t="s">
        <v>13</v>
      </c>
      <c r="B8" s="32"/>
      <c r="C8" s="43"/>
      <c r="D8" s="43"/>
      <c r="E8" s="40">
        <f t="shared" si="0"/>
        <v>0</v>
      </c>
      <c r="F8" s="41"/>
      <c r="G8" s="41"/>
      <c r="H8" s="36">
        <f>IF(F8="D", G8*Rates!$C$3, IF(F8="W", G8*Rates!$C$4, IF(F8="M", G8*Rates!$C$5, IF(F8="N", G8*Rates!$C$6, 0))))</f>
        <v>0</v>
      </c>
      <c r="J8" s="37"/>
    </row>
    <row r="9" spans="1:10" ht="14.25" customHeight="1" thickBot="1" x14ac:dyDescent="0.35">
      <c r="A9" s="44">
        <f>SUM(E6:E13)</f>
        <v>0</v>
      </c>
      <c r="B9" s="32"/>
      <c r="C9" s="43"/>
      <c r="D9" s="43"/>
      <c r="E9" s="40">
        <f t="shared" si="0"/>
        <v>0</v>
      </c>
      <c r="F9" s="41"/>
      <c r="G9" s="41"/>
      <c r="H9" s="36">
        <f>IF(F9="D", G9*Rates!$C$3, IF(F9="W", G9*Rates!$C$4, IF(F9="M", G9*Rates!$C$5, IF(F9="N", G9*Rates!$C$6, 0))))</f>
        <v>0</v>
      </c>
      <c r="J9" s="37"/>
    </row>
    <row r="10" spans="1:10" ht="14.25" customHeight="1" thickBot="1" x14ac:dyDescent="0.35">
      <c r="A10" s="45"/>
      <c r="B10" s="32"/>
      <c r="C10" s="43"/>
      <c r="D10" s="43"/>
      <c r="E10" s="40">
        <f t="shared" si="0"/>
        <v>0</v>
      </c>
      <c r="F10" s="41"/>
      <c r="G10" s="41"/>
      <c r="H10" s="36">
        <f>IF(F10="D", G10*Rates!$C$3, IF(F10="W", G10*Rates!$C$4, IF(F10="M", G10*Rates!$C$5, IF(F10="N", G10*Rates!$C$6, 0))))</f>
        <v>0</v>
      </c>
      <c r="J10" s="37"/>
    </row>
    <row r="11" spans="1:10" ht="14.25" customHeight="1" thickBot="1" x14ac:dyDescent="0.35">
      <c r="A11" s="45"/>
      <c r="B11" s="32"/>
      <c r="C11" s="41"/>
      <c r="D11" s="41"/>
      <c r="E11" s="40">
        <f t="shared" si="0"/>
        <v>0</v>
      </c>
      <c r="F11" s="41"/>
      <c r="G11" s="41"/>
      <c r="H11" s="36">
        <f>IF(F11="D", G11*Rates!$C$3, IF(F11="W", G11*Rates!$C$4, IF(F11="M", G11*Rates!$C$5, IF(F11="N", G11*Rates!$C$6, 0))))</f>
        <v>0</v>
      </c>
      <c r="J11" s="37"/>
    </row>
    <row r="12" spans="1:10" ht="14.25" customHeight="1" thickBot="1" x14ac:dyDescent="0.35">
      <c r="A12" s="45"/>
      <c r="B12" s="32"/>
      <c r="C12" s="41"/>
      <c r="D12" s="41"/>
      <c r="E12" s="40">
        <f t="shared" si="0"/>
        <v>0</v>
      </c>
      <c r="F12" s="41"/>
      <c r="G12" s="41"/>
      <c r="H12" s="36">
        <f>IF(F12="D", G12*Rates!$C$3, IF(F12="W", G12*Rates!$C$4, IF(F12="M", G12*Rates!$C$5, IF(F12="N", G12*Rates!$C$6, 0))))</f>
        <v>0</v>
      </c>
    </row>
    <row r="13" spans="1:10" ht="14.25" customHeight="1" thickBot="1" x14ac:dyDescent="0.35">
      <c r="A13" s="46"/>
      <c r="B13" s="47"/>
      <c r="C13" s="48"/>
      <c r="D13" s="48"/>
      <c r="E13" s="49">
        <f t="shared" si="0"/>
        <v>0</v>
      </c>
      <c r="F13" s="50"/>
      <c r="G13" s="50"/>
      <c r="H13" s="36">
        <f>IF(F13="D", G13*Rates!$C$3, IF(F13="W", G13*Rates!$C$4, IF(F13="M", G13*Rates!$C$5, IF(F13="N", G13*Rates!$C$6, 0))))</f>
        <v>0</v>
      </c>
      <c r="J13" s="37"/>
    </row>
    <row r="14" spans="1:10" ht="14.25" customHeight="1" thickBot="1" x14ac:dyDescent="0.35">
      <c r="A14" s="31" t="s">
        <v>14</v>
      </c>
      <c r="B14" s="32"/>
      <c r="C14" s="43"/>
      <c r="D14" s="43"/>
      <c r="E14" s="40">
        <f t="shared" si="0"/>
        <v>0</v>
      </c>
      <c r="F14" s="35"/>
      <c r="G14" s="35"/>
      <c r="H14" s="36">
        <f>IF(F14="D", G14*Rates!$C$3, IF(F14="W", G14*Rates!$C$4, IF(F14="M", G14*Rates!$C$5, IF(F14="N", G14*Rates!$C$6, 0))))</f>
        <v>0</v>
      </c>
      <c r="J14" s="37"/>
    </row>
    <row r="15" spans="1:10" ht="14.25" customHeight="1" thickBot="1" x14ac:dyDescent="0.35">
      <c r="A15" s="38">
        <f>IF(A7="","",A7+1)</f>
        <v>44634</v>
      </c>
      <c r="B15" s="32"/>
      <c r="C15" s="43"/>
      <c r="D15" s="43"/>
      <c r="E15" s="40">
        <f t="shared" si="0"/>
        <v>0</v>
      </c>
      <c r="F15" s="41"/>
      <c r="G15" s="41"/>
      <c r="H15" s="36">
        <f>IF(F15="D", G15*Rates!$C$3, IF(F15="W", G15*Rates!$C$4, IF(F15="M", G15*Rates!$C$5, IF(F15="N", G15*Rates!$C$6, 0))))</f>
        <v>0</v>
      </c>
      <c r="J15" s="37"/>
    </row>
    <row r="16" spans="1:10" ht="14.25" customHeight="1" thickBot="1" x14ac:dyDescent="0.35">
      <c r="A16" s="42" t="s">
        <v>13</v>
      </c>
      <c r="B16" s="32"/>
      <c r="C16" s="43"/>
      <c r="D16" s="43"/>
      <c r="E16" s="40">
        <f t="shared" si="0"/>
        <v>0</v>
      </c>
      <c r="F16" s="41"/>
      <c r="G16" s="41"/>
      <c r="H16" s="36">
        <f>IF(F16="D", G16*Rates!$C$3, IF(F16="W", G16*Rates!$C$4, IF(F16="M", G16*Rates!$C$5, IF(F16="N", G16*Rates!$C$6, 0))))</f>
        <v>0</v>
      </c>
      <c r="J16" s="37"/>
    </row>
    <row r="17" spans="1:10" ht="14.25" customHeight="1" thickBot="1" x14ac:dyDescent="0.35">
      <c r="A17" s="44">
        <f>SUM(E14:E21)</f>
        <v>0</v>
      </c>
      <c r="B17" s="32"/>
      <c r="C17" s="43"/>
      <c r="D17" s="43"/>
      <c r="E17" s="40">
        <f t="shared" si="0"/>
        <v>0</v>
      </c>
      <c r="F17" s="41"/>
      <c r="G17" s="41"/>
      <c r="H17" s="36">
        <f>IF(F17="D", G17*Rates!$C$3, IF(F17="W", G17*Rates!$C$4, IF(F17="M", G17*Rates!$C$5, IF(F17="N", G17*Rates!$C$6, 0))))</f>
        <v>0</v>
      </c>
      <c r="J17" s="37"/>
    </row>
    <row r="18" spans="1:10" ht="14.25" customHeight="1" thickBot="1" x14ac:dyDescent="0.35">
      <c r="A18" s="45"/>
      <c r="B18" s="32"/>
      <c r="C18" s="43"/>
      <c r="D18" s="43"/>
      <c r="E18" s="40">
        <f t="shared" si="0"/>
        <v>0</v>
      </c>
      <c r="F18" s="41"/>
      <c r="G18" s="41"/>
      <c r="H18" s="36">
        <f>IF(F18="D", G18*Rates!$C$3, IF(F18="W", G18*Rates!$C$4, IF(F18="M", G18*Rates!$C$5, IF(F18="N", G18*Rates!$C$6, 0))))</f>
        <v>0</v>
      </c>
    </row>
    <row r="19" spans="1:10" ht="14.25" customHeight="1" thickBot="1" x14ac:dyDescent="0.35">
      <c r="A19" s="45"/>
      <c r="B19" s="32"/>
      <c r="C19" s="41"/>
      <c r="D19" s="41"/>
      <c r="E19" s="40">
        <f t="shared" si="0"/>
        <v>0</v>
      </c>
      <c r="F19" s="41"/>
      <c r="G19" s="41"/>
      <c r="H19" s="36">
        <f>IF(F19="D", G19*Rates!$C$3, IF(F19="W", G19*Rates!$C$4, IF(F19="M", G19*Rates!$C$5, IF(F19="N", G19*Rates!$C$6, 0))))</f>
        <v>0</v>
      </c>
    </row>
    <row r="20" spans="1:10" ht="14.25" customHeight="1" thickBot="1" x14ac:dyDescent="0.35">
      <c r="A20" s="45"/>
      <c r="B20" s="32"/>
      <c r="C20" s="41"/>
      <c r="D20" s="41"/>
      <c r="E20" s="40">
        <f t="shared" si="0"/>
        <v>0</v>
      </c>
      <c r="F20" s="41"/>
      <c r="G20" s="41"/>
      <c r="H20" s="36">
        <f>IF(F20="D", G20*Rates!$C$3, IF(F20="W", G20*Rates!$C$4, IF(F20="M", G20*Rates!$C$5, IF(F20="N", G20*Rates!$C$6, 0))))</f>
        <v>0</v>
      </c>
    </row>
    <row r="21" spans="1:10" ht="14.25" customHeight="1" thickBot="1" x14ac:dyDescent="0.35">
      <c r="A21" s="46"/>
      <c r="B21" s="47"/>
      <c r="C21" s="50"/>
      <c r="D21" s="50"/>
      <c r="E21" s="49">
        <f t="shared" si="0"/>
        <v>0</v>
      </c>
      <c r="F21" s="50"/>
      <c r="G21" s="50"/>
      <c r="H21" s="36">
        <f>IF(F21="D", G21*Rates!$C$3, IF(F21="W", G21*Rates!$C$4, IF(F21="M", G21*Rates!$C$5, IF(F21="N", G21*Rates!$C$6, 0))))</f>
        <v>0</v>
      </c>
    </row>
    <row r="22" spans="1:10" ht="14.25" customHeight="1" thickBot="1" x14ac:dyDescent="0.35">
      <c r="A22" s="31" t="s">
        <v>15</v>
      </c>
      <c r="B22" s="32"/>
      <c r="C22" s="43"/>
      <c r="D22" s="43"/>
      <c r="E22" s="40">
        <f t="shared" si="0"/>
        <v>0</v>
      </c>
      <c r="F22" s="35"/>
      <c r="G22" s="35"/>
      <c r="H22" s="36">
        <f>IF(F22="D", G22*Rates!$C$3, IF(F22="W", G22*Rates!$C$4, IF(F22="M", G22*Rates!$C$5, IF(F22="N", G22*Rates!$C$6, 0))))</f>
        <v>0</v>
      </c>
    </row>
    <row r="23" spans="1:10" ht="14.25" customHeight="1" thickBot="1" x14ac:dyDescent="0.35">
      <c r="A23" s="38">
        <f>IF(A15="","",A15+1)</f>
        <v>44635</v>
      </c>
      <c r="B23" s="32"/>
      <c r="C23" s="43"/>
      <c r="D23" s="43"/>
      <c r="E23" s="40">
        <f t="shared" si="0"/>
        <v>0</v>
      </c>
      <c r="F23" s="41"/>
      <c r="G23" s="41"/>
      <c r="H23" s="36">
        <f>IF(F23="D", G23*Rates!$C$3, IF(F23="W", G23*Rates!$C$4, IF(F23="M", G23*Rates!$C$5, IF(F23="N", G23*Rates!$C$6, 0))))</f>
        <v>0</v>
      </c>
    </row>
    <row r="24" spans="1:10" ht="14.25" customHeight="1" thickBot="1" x14ac:dyDescent="0.35">
      <c r="A24" s="42" t="s">
        <v>13</v>
      </c>
      <c r="B24" s="32"/>
      <c r="C24" s="43"/>
      <c r="D24" s="43"/>
      <c r="E24" s="40">
        <f t="shared" si="0"/>
        <v>0</v>
      </c>
      <c r="F24" s="41"/>
      <c r="G24" s="41"/>
      <c r="H24" s="36">
        <f>IF(F24="D", G24*Rates!$C$3, IF(F24="W", G24*Rates!$C$4, IF(F24="M", G24*Rates!$C$5, IF(F24="N", G24*Rates!$C$6, 0))))</f>
        <v>0</v>
      </c>
    </row>
    <row r="25" spans="1:10" ht="14.25" customHeight="1" thickBot="1" x14ac:dyDescent="0.35">
      <c r="A25" s="44">
        <f>SUM(E22:E29)</f>
        <v>0</v>
      </c>
      <c r="B25" s="32"/>
      <c r="C25" s="43"/>
      <c r="D25" s="43"/>
      <c r="E25" s="40">
        <f t="shared" si="0"/>
        <v>0</v>
      </c>
      <c r="F25" s="41"/>
      <c r="G25" s="41"/>
      <c r="H25" s="36">
        <f>IF(F25="D", G25*Rates!$C$3, IF(F25="W", G25*Rates!$C$4, IF(F25="M", G25*Rates!$C$5, IF(F25="N", G25*Rates!$C$6, 0))))</f>
        <v>0</v>
      </c>
    </row>
    <row r="26" spans="1:10" ht="14.25" customHeight="1" thickBot="1" x14ac:dyDescent="0.35">
      <c r="A26" s="45"/>
      <c r="B26" s="32"/>
      <c r="C26" s="43"/>
      <c r="D26" s="43"/>
      <c r="E26" s="40">
        <f t="shared" si="0"/>
        <v>0</v>
      </c>
      <c r="F26" s="41"/>
      <c r="G26" s="41"/>
      <c r="H26" s="36">
        <f>IF(F26="D", G26*Rates!$C$3, IF(F26="W", G26*Rates!$C$4, IF(F26="M", G26*Rates!$C$5, IF(F26="N", G26*Rates!$C$6, 0))))</f>
        <v>0</v>
      </c>
    </row>
    <row r="27" spans="1:10" ht="14.25" customHeight="1" thickBot="1" x14ac:dyDescent="0.35">
      <c r="A27" s="45"/>
      <c r="B27" s="32"/>
      <c r="C27" s="43"/>
      <c r="D27" s="43"/>
      <c r="E27" s="40">
        <f t="shared" si="0"/>
        <v>0</v>
      </c>
      <c r="F27" s="41"/>
      <c r="G27" s="41"/>
      <c r="H27" s="36">
        <f>IF(F27="D", G27*Rates!$C$3, IF(F27="W", G27*Rates!$C$4, IF(F27="M", G27*Rates!$C$5, IF(F27="N", G27*Rates!$C$6, 0))))</f>
        <v>0</v>
      </c>
    </row>
    <row r="28" spans="1:10" ht="14.25" customHeight="1" thickBot="1" x14ac:dyDescent="0.35">
      <c r="A28" s="45"/>
      <c r="B28" s="32"/>
      <c r="C28" s="41"/>
      <c r="D28" s="41"/>
      <c r="E28" s="40">
        <f t="shared" si="0"/>
        <v>0</v>
      </c>
      <c r="F28" s="41"/>
      <c r="G28" s="41"/>
      <c r="H28" s="36">
        <f>IF(F28="D", G28*Rates!$C$3, IF(F28="W", G28*Rates!$C$4, IF(F28="M", G28*Rates!$C$5, IF(F28="N", G28*Rates!$C$6, 0))))</f>
        <v>0</v>
      </c>
    </row>
    <row r="29" spans="1:10" ht="14.25" customHeight="1" thickBot="1" x14ac:dyDescent="0.35">
      <c r="A29" s="46"/>
      <c r="B29" s="47"/>
      <c r="C29" s="50"/>
      <c r="D29" s="50"/>
      <c r="E29" s="49">
        <f t="shared" si="0"/>
        <v>0</v>
      </c>
      <c r="F29" s="50"/>
      <c r="G29" s="50"/>
      <c r="H29" s="36">
        <f>IF(F29="D", G29*Rates!$C$3, IF(F29="W", G29*Rates!$C$4, IF(F29="M", G29*Rates!$C$5, IF(F29="N", G29*Rates!$C$6, 0))))</f>
        <v>0</v>
      </c>
    </row>
    <row r="30" spans="1:10" ht="14.25" customHeight="1" thickBot="1" x14ac:dyDescent="0.35">
      <c r="A30" s="31" t="s">
        <v>16</v>
      </c>
      <c r="B30" s="32"/>
      <c r="C30" s="39"/>
      <c r="D30" s="43"/>
      <c r="E30" s="40">
        <f t="shared" si="0"/>
        <v>0</v>
      </c>
      <c r="F30" s="35"/>
      <c r="G30" s="35"/>
      <c r="H30" s="36">
        <f>IF(F30="D", G30*Rates!$C$3, IF(F30="W", G30*Rates!$C$4, IF(F30="M", G30*Rates!$C$5, IF(F30="N", G30*Rates!$C$6, 0))))</f>
        <v>0</v>
      </c>
    </row>
    <row r="31" spans="1:10" ht="14.25" customHeight="1" thickBot="1" x14ac:dyDescent="0.35">
      <c r="A31" s="38">
        <f>IF(A23="","",A23+1)</f>
        <v>44636</v>
      </c>
      <c r="B31" s="32"/>
      <c r="C31" s="43"/>
      <c r="D31" s="43"/>
      <c r="E31" s="40">
        <f t="shared" si="0"/>
        <v>0</v>
      </c>
      <c r="F31" s="41"/>
      <c r="G31" s="41"/>
      <c r="H31" s="36">
        <f>IF(F31="D", G31*Rates!$C$3, IF(F31="W", G31*Rates!$C$4, IF(F31="M", G31*Rates!$C$5, IF(F31="N", G31*Rates!$C$6, 0))))</f>
        <v>0</v>
      </c>
    </row>
    <row r="32" spans="1:10" ht="14.25" customHeight="1" thickBot="1" x14ac:dyDescent="0.35">
      <c r="A32" s="42" t="s">
        <v>13</v>
      </c>
      <c r="B32" s="32"/>
      <c r="C32" s="39"/>
      <c r="D32" s="43"/>
      <c r="E32" s="40">
        <f t="shared" si="0"/>
        <v>0</v>
      </c>
      <c r="F32" s="41"/>
      <c r="G32" s="41"/>
      <c r="H32" s="36">
        <f>IF(F32="D", G32*Rates!$C$3, IF(F32="W", G32*Rates!$C$4, IF(F32="M", G32*Rates!$C$5, IF(F32="N", G32*Rates!$C$6, 0))))</f>
        <v>0</v>
      </c>
    </row>
    <row r="33" spans="1:8" ht="14.25" customHeight="1" thickBot="1" x14ac:dyDescent="0.35">
      <c r="A33" s="44">
        <f>SUM(E30:E37)</f>
        <v>0</v>
      </c>
      <c r="B33" s="32"/>
      <c r="C33" s="43"/>
      <c r="D33" s="43"/>
      <c r="E33" s="40">
        <f t="shared" si="0"/>
        <v>0</v>
      </c>
      <c r="F33" s="41"/>
      <c r="G33" s="41"/>
      <c r="H33" s="36">
        <f>IF(F33="D", G33*Rates!$C$3, IF(F33="W", G33*Rates!$C$4, IF(F33="M", G33*Rates!$C$5, IF(F33="N", G33*Rates!$C$6, 0))))</f>
        <v>0</v>
      </c>
    </row>
    <row r="34" spans="1:8" ht="14.25" customHeight="1" thickBot="1" x14ac:dyDescent="0.35">
      <c r="A34" s="45"/>
      <c r="B34" s="32"/>
      <c r="C34" s="43"/>
      <c r="D34" s="43"/>
      <c r="E34" s="40">
        <f t="shared" si="0"/>
        <v>0</v>
      </c>
      <c r="F34" s="41"/>
      <c r="G34" s="41"/>
      <c r="H34" s="36">
        <f>IF(F34="D", G34*Rates!$C$3, IF(F34="W", G34*Rates!$C$4, IF(F34="M", G34*Rates!$C$5, IF(F34="N", G34*Rates!$C$6, 0))))</f>
        <v>0</v>
      </c>
    </row>
    <row r="35" spans="1:8" ht="14.25" customHeight="1" thickBot="1" x14ac:dyDescent="0.35">
      <c r="A35" s="45"/>
      <c r="B35" s="32"/>
      <c r="C35" s="41"/>
      <c r="D35" s="41"/>
      <c r="E35" s="40">
        <f t="shared" si="0"/>
        <v>0</v>
      </c>
      <c r="F35" s="41"/>
      <c r="G35" s="41"/>
      <c r="H35" s="36">
        <f>IF(F35="D", G35*Rates!$C$3, IF(F35="W", G35*Rates!$C$4, IF(F35="M", G35*Rates!$C$5, IF(F35="N", G35*Rates!$C$6, 0))))</f>
        <v>0</v>
      </c>
    </row>
    <row r="36" spans="1:8" ht="14.25" customHeight="1" thickBot="1" x14ac:dyDescent="0.35">
      <c r="A36" s="45"/>
      <c r="B36" s="32"/>
      <c r="C36" s="41"/>
      <c r="D36" s="41"/>
      <c r="E36" s="40">
        <f t="shared" si="0"/>
        <v>0</v>
      </c>
      <c r="F36" s="41"/>
      <c r="G36" s="41"/>
      <c r="H36" s="36">
        <f>IF(F36="D", G36*Rates!$C$3, IF(F36="W", G36*Rates!$C$4, IF(F36="M", G36*Rates!$C$5, IF(F36="N", G36*Rates!$C$6, 0))))</f>
        <v>0</v>
      </c>
    </row>
    <row r="37" spans="1:8" ht="14.25" customHeight="1" thickBot="1" x14ac:dyDescent="0.35">
      <c r="A37" s="46"/>
      <c r="B37" s="47"/>
      <c r="C37" s="50"/>
      <c r="D37" s="50"/>
      <c r="E37" s="49">
        <f t="shared" si="0"/>
        <v>0</v>
      </c>
      <c r="F37" s="50"/>
      <c r="G37" s="50"/>
      <c r="H37" s="36">
        <f>IF(F37="D", G37*Rates!$C$3, IF(F37="W", G37*Rates!$C$4, IF(F37="M", G37*Rates!$C$5, IF(F37="N", G37*Rates!$C$6, 0))))</f>
        <v>0</v>
      </c>
    </row>
    <row r="38" spans="1:8" ht="14.25" customHeight="1" thickBot="1" x14ac:dyDescent="0.35">
      <c r="A38" s="31" t="s">
        <v>17</v>
      </c>
      <c r="B38" s="32"/>
      <c r="C38" s="51"/>
      <c r="D38" s="51"/>
      <c r="E38" s="40">
        <f t="shared" si="0"/>
        <v>0</v>
      </c>
      <c r="F38" s="35"/>
      <c r="G38" s="35"/>
      <c r="H38" s="36">
        <f>IF(F38="D", G38*Rates!$C$3, IF(F38="W", G38*Rates!$C$4, IF(F38="M", G38*Rates!$C$5, IF(F38="N", G38*Rates!$C$6, 0))))</f>
        <v>0</v>
      </c>
    </row>
    <row r="39" spans="1:8" ht="14.25" customHeight="1" thickBot="1" x14ac:dyDescent="0.35">
      <c r="A39" s="38">
        <f>IF(A31="","",A31+1)</f>
        <v>44637</v>
      </c>
      <c r="B39" s="32"/>
      <c r="C39" s="43"/>
      <c r="D39" s="43"/>
      <c r="E39" s="40">
        <f t="shared" si="0"/>
        <v>0</v>
      </c>
      <c r="F39" s="41"/>
      <c r="G39" s="41"/>
      <c r="H39" s="36">
        <f>IF(F39="D", G39*Rates!$C$3, IF(F39="W", G39*Rates!$C$4, IF(F39="M", G39*Rates!$C$5, IF(F39="N", G39*Rates!$C$6, 0))))</f>
        <v>0</v>
      </c>
    </row>
    <row r="40" spans="1:8" ht="14.25" customHeight="1" thickBot="1" x14ac:dyDescent="0.35">
      <c r="A40" s="42" t="s">
        <v>13</v>
      </c>
      <c r="B40" s="32"/>
      <c r="C40" s="43"/>
      <c r="D40" s="43"/>
      <c r="E40" s="40">
        <f t="shared" si="0"/>
        <v>0</v>
      </c>
      <c r="F40" s="41"/>
      <c r="G40" s="41"/>
      <c r="H40" s="36">
        <f>IF(F40="D", G40*Rates!$C$3, IF(F40="W", G40*Rates!$C$4, IF(F40="M", G40*Rates!$C$5, IF(F40="N", G40*Rates!$C$6, 0))))</f>
        <v>0</v>
      </c>
    </row>
    <row r="41" spans="1:8" ht="14.25" customHeight="1" thickBot="1" x14ac:dyDescent="0.35">
      <c r="A41" s="44">
        <f>SUM(E38:E45)</f>
        <v>0</v>
      </c>
      <c r="B41" s="32"/>
      <c r="C41" s="43"/>
      <c r="D41" s="43"/>
      <c r="E41" s="40">
        <f t="shared" si="0"/>
        <v>0</v>
      </c>
      <c r="F41" s="41"/>
      <c r="G41" s="41"/>
      <c r="H41" s="36">
        <f>IF(F41="D", G41*Rates!$C$3, IF(F41="W", G41*Rates!$C$4, IF(F41="M", G41*Rates!$C$5, IF(F41="N", G41*Rates!$C$6, 0))))</f>
        <v>0</v>
      </c>
    </row>
    <row r="42" spans="1:8" ht="14.25" customHeight="1" thickBot="1" x14ac:dyDescent="0.35">
      <c r="A42" s="45"/>
      <c r="B42" s="32"/>
      <c r="C42" s="41"/>
      <c r="D42" s="41"/>
      <c r="E42" s="40">
        <f t="shared" si="0"/>
        <v>0</v>
      </c>
      <c r="F42" s="41"/>
      <c r="G42" s="41"/>
      <c r="H42" s="36">
        <f>IF(F42="D", G42*Rates!$C$3, IF(F42="W", G42*Rates!$C$4, IF(F42="M", G42*Rates!$C$5, IF(F42="N", G42*Rates!$C$6, 0))))</f>
        <v>0</v>
      </c>
    </row>
    <row r="43" spans="1:8" ht="14.25" customHeight="1" thickBot="1" x14ac:dyDescent="0.35">
      <c r="A43" s="45"/>
      <c r="B43" s="32"/>
      <c r="C43" s="41"/>
      <c r="D43" s="41"/>
      <c r="E43" s="40">
        <f t="shared" si="0"/>
        <v>0</v>
      </c>
      <c r="F43" s="41"/>
      <c r="G43" s="41"/>
      <c r="H43" s="36">
        <f>IF(F43="D", G43*Rates!$C$3, IF(F43="W", G43*Rates!$C$4, IF(F43="M", G43*Rates!$C$5, IF(F43="N", G43*Rates!$C$6, 0))))</f>
        <v>0</v>
      </c>
    </row>
    <row r="44" spans="1:8" ht="14.25" customHeight="1" thickBot="1" x14ac:dyDescent="0.35">
      <c r="A44" s="45"/>
      <c r="B44" s="32"/>
      <c r="C44" s="41"/>
      <c r="D44" s="41"/>
      <c r="E44" s="40">
        <f t="shared" si="0"/>
        <v>0</v>
      </c>
      <c r="F44" s="41"/>
      <c r="G44" s="41"/>
      <c r="H44" s="36">
        <f>IF(F44="D", G44*Rates!$C$3, IF(F44="W", G44*Rates!$C$4, IF(F44="M", G44*Rates!$C$5, IF(F44="N", G44*Rates!$C$6, 0))))</f>
        <v>0</v>
      </c>
    </row>
    <row r="45" spans="1:8" ht="14.25" customHeight="1" thickBot="1" x14ac:dyDescent="0.35">
      <c r="A45" s="46"/>
      <c r="B45" s="47"/>
      <c r="C45" s="50"/>
      <c r="D45" s="50"/>
      <c r="E45" s="49">
        <f t="shared" si="0"/>
        <v>0</v>
      </c>
      <c r="F45" s="50"/>
      <c r="G45" s="50"/>
      <c r="H45" s="36">
        <f>IF(F45="D", G45*Rates!$C$3, IF(F45="W", G45*Rates!$C$4, IF(F45="M", G45*Rates!$C$5, IF(F45="N", G45*Rates!$C$6, 0))))</f>
        <v>0</v>
      </c>
    </row>
    <row r="46" spans="1:8" ht="14.25" customHeight="1" thickBot="1" x14ac:dyDescent="0.35">
      <c r="A46" s="31" t="s">
        <v>18</v>
      </c>
      <c r="B46" s="32"/>
      <c r="C46" s="43"/>
      <c r="D46" s="43"/>
      <c r="E46" s="40">
        <f t="shared" si="0"/>
        <v>0</v>
      </c>
      <c r="F46" s="35"/>
      <c r="G46" s="35"/>
      <c r="H46" s="36">
        <f>IF(F46="D", G46*Rates!$C$3, IF(F46="W", G46*Rates!$C$4, IF(F46="M", G46*Rates!$C$5, IF(F46="N", G46*Rates!$C$6, 0))))</f>
        <v>0</v>
      </c>
    </row>
    <row r="47" spans="1:8" ht="14.25" customHeight="1" thickBot="1" x14ac:dyDescent="0.35">
      <c r="A47" s="38">
        <f>IF(A39="","",A39+1)</f>
        <v>44638</v>
      </c>
      <c r="B47" s="32"/>
      <c r="C47" s="43"/>
      <c r="D47" s="39"/>
      <c r="E47" s="40">
        <f t="shared" si="0"/>
        <v>0</v>
      </c>
      <c r="F47" s="41"/>
      <c r="G47" s="41"/>
      <c r="H47" s="36">
        <f>IF(F47="D", G47*Rates!$C$3, IF(F47="W", G47*Rates!$C$4, IF(F47="M", G47*Rates!$C$5, IF(F47="N", G47*Rates!$C$6, 0))))</f>
        <v>0</v>
      </c>
    </row>
    <row r="48" spans="1:8" ht="14.25" customHeight="1" thickBot="1" x14ac:dyDescent="0.35">
      <c r="A48" s="42" t="s">
        <v>13</v>
      </c>
      <c r="B48" s="32"/>
      <c r="C48" s="39"/>
      <c r="D48" s="43"/>
      <c r="E48" s="40">
        <f t="shared" si="0"/>
        <v>0</v>
      </c>
      <c r="F48" s="41"/>
      <c r="G48" s="41"/>
      <c r="H48" s="36">
        <f>IF(F48="D", G48*Rates!$C$3, IF(F48="W", G48*Rates!$C$4, IF(F48="M", G48*Rates!$C$5, IF(F48="N", G48*Rates!$C$6, 0))))</f>
        <v>0</v>
      </c>
    </row>
    <row r="49" spans="1:8" ht="14.25" customHeight="1" thickBot="1" x14ac:dyDescent="0.35">
      <c r="A49" s="44">
        <f>SUM(E46:E53)</f>
        <v>0</v>
      </c>
      <c r="B49" s="32"/>
      <c r="C49" s="43"/>
      <c r="D49" s="43"/>
      <c r="E49" s="40">
        <f t="shared" si="0"/>
        <v>0</v>
      </c>
      <c r="F49" s="41"/>
      <c r="G49" s="41"/>
      <c r="H49" s="36">
        <f>IF(F49="D", G49*Rates!$C$3, IF(F49="W", G49*Rates!$C$4, IF(F49="M", G49*Rates!$C$5, IF(F49="N", G49*Rates!$C$6, 0))))</f>
        <v>0</v>
      </c>
    </row>
    <row r="50" spans="1:8" ht="14.25" customHeight="1" thickBot="1" x14ac:dyDescent="0.35">
      <c r="A50" s="45"/>
      <c r="B50" s="32"/>
      <c r="C50" s="43"/>
      <c r="D50" s="43"/>
      <c r="E50" s="40">
        <f t="shared" si="0"/>
        <v>0</v>
      </c>
      <c r="F50" s="41"/>
      <c r="G50" s="41"/>
      <c r="H50" s="36">
        <f>IF(F50="D", G50*Rates!$C$3, IF(F50="W", G50*Rates!$C$4, IF(F50="M", G50*Rates!$C$5, IF(F50="N", G50*Rates!$C$6, 0))))</f>
        <v>0</v>
      </c>
    </row>
    <row r="51" spans="1:8" ht="14.25" customHeight="1" thickBot="1" x14ac:dyDescent="0.35">
      <c r="A51" s="45"/>
      <c r="B51" s="32"/>
      <c r="C51" s="41"/>
      <c r="D51" s="41"/>
      <c r="E51" s="40">
        <f t="shared" si="0"/>
        <v>0</v>
      </c>
      <c r="F51" s="41"/>
      <c r="G51" s="41"/>
      <c r="H51" s="36">
        <f>IF(F51="D", G51*Rates!$C$3, IF(F51="W", G51*Rates!$C$4, IF(F51="M", G51*Rates!$C$5, IF(F51="N", G51*Rates!$C$6, 0))))</f>
        <v>0</v>
      </c>
    </row>
    <row r="52" spans="1:8" ht="14.25" customHeight="1" thickBot="1" x14ac:dyDescent="0.35">
      <c r="A52" s="45"/>
      <c r="B52" s="32"/>
      <c r="C52" s="41"/>
      <c r="D52" s="41"/>
      <c r="E52" s="40">
        <f t="shared" si="0"/>
        <v>0</v>
      </c>
      <c r="F52" s="41"/>
      <c r="G52" s="41"/>
      <c r="H52" s="36">
        <f>IF(F52="D", G52*Rates!$C$3, IF(F52="W", G52*Rates!$C$4, IF(F52="M", G52*Rates!$C$5, IF(F52="N", G52*Rates!$C$6, 0))))</f>
        <v>0</v>
      </c>
    </row>
    <row r="53" spans="1:8" ht="14.25" customHeight="1" thickBot="1" x14ac:dyDescent="0.35">
      <c r="A53" s="46"/>
      <c r="B53" s="47"/>
      <c r="C53" s="50"/>
      <c r="D53" s="50"/>
      <c r="E53" s="49">
        <f t="shared" si="0"/>
        <v>0</v>
      </c>
      <c r="F53" s="50"/>
      <c r="G53" s="50"/>
      <c r="H53" s="36">
        <f>IF(F53="D", G53*Rates!$C$3, IF(F53="W", G53*Rates!$C$4, IF(F53="M", G53*Rates!$C$5, IF(F53="N", G53*Rates!$C$6, 0))))</f>
        <v>0</v>
      </c>
    </row>
    <row r="54" spans="1:8" ht="14.25" customHeight="1" thickBot="1" x14ac:dyDescent="0.35">
      <c r="A54" s="31" t="s">
        <v>19</v>
      </c>
      <c r="B54" s="32"/>
      <c r="C54" s="43"/>
      <c r="D54" s="43"/>
      <c r="E54" s="34">
        <f t="shared" si="0"/>
        <v>0</v>
      </c>
      <c r="F54" s="35"/>
      <c r="G54" s="35"/>
      <c r="H54" s="36">
        <f>IF(F54="D", G54*Rates!$C$3, IF(F54="W", G54*Rates!$C$4, IF(F54="M", G54*Rates!$C$5, IF(F54="N", G54*Rates!$C$6, 0))))</f>
        <v>0</v>
      </c>
    </row>
    <row r="55" spans="1:8" ht="14.25" customHeight="1" thickBot="1" x14ac:dyDescent="0.35">
      <c r="A55" s="38">
        <f>IF(A47="","",A47+1)</f>
        <v>44639</v>
      </c>
      <c r="B55" s="32"/>
      <c r="C55" s="43"/>
      <c r="D55" s="43"/>
      <c r="E55" s="40">
        <f t="shared" si="0"/>
        <v>0</v>
      </c>
      <c r="F55" s="41"/>
      <c r="G55" s="41"/>
      <c r="H55" s="36">
        <f>IF(F55="D", G55*Rates!$C$3, IF(F55="W", G55*Rates!$C$4, IF(F55="M", G55*Rates!$C$5, IF(F55="N", G55*Rates!$C$6, 0))))</f>
        <v>0</v>
      </c>
    </row>
    <row r="56" spans="1:8" ht="14.25" customHeight="1" thickBot="1" x14ac:dyDescent="0.35">
      <c r="A56" s="42" t="s">
        <v>13</v>
      </c>
      <c r="B56" s="32"/>
      <c r="C56" s="43"/>
      <c r="D56" s="43"/>
      <c r="E56" s="40">
        <f t="shared" si="0"/>
        <v>0</v>
      </c>
      <c r="F56" s="41"/>
      <c r="G56" s="41"/>
      <c r="H56" s="36">
        <f>IF(F56="D", G56*Rates!$C$3, IF(F56="W", G56*Rates!$C$4, IF(F56="M", G56*Rates!$C$5, IF(F56="N", G56*Rates!$C$6, 0))))</f>
        <v>0</v>
      </c>
    </row>
    <row r="57" spans="1:8" ht="14.25" customHeight="1" thickBot="1" x14ac:dyDescent="0.35">
      <c r="A57" s="44">
        <f>SUM(E54:E61)</f>
        <v>0</v>
      </c>
      <c r="B57" s="32"/>
      <c r="C57" s="43"/>
      <c r="D57" s="43"/>
      <c r="E57" s="40">
        <f t="shared" si="0"/>
        <v>0</v>
      </c>
      <c r="F57" s="41"/>
      <c r="G57" s="41"/>
      <c r="H57" s="36">
        <f>IF(F57="D", G57*Rates!$C$3, IF(F57="W", G57*Rates!$C$4, IF(F57="M", G57*Rates!$C$5, IF(F57="N", G57*Rates!$C$6, 0))))</f>
        <v>0</v>
      </c>
    </row>
    <row r="58" spans="1:8" ht="14.25" customHeight="1" thickBot="1" x14ac:dyDescent="0.35">
      <c r="A58" s="45"/>
      <c r="B58" s="32"/>
      <c r="C58" s="43"/>
      <c r="D58" s="43"/>
      <c r="E58" s="40">
        <f t="shared" si="0"/>
        <v>0</v>
      </c>
      <c r="F58" s="41"/>
      <c r="G58" s="41"/>
      <c r="H58" s="36">
        <f>IF(F58="D", G58*Rates!$C$3, IF(F58="W", G58*Rates!$C$4, IF(F58="M", G58*Rates!$C$5, IF(F58="N", G58*Rates!$C$6, 0))))</f>
        <v>0</v>
      </c>
    </row>
    <row r="59" spans="1:8" ht="14.25" customHeight="1" thickBot="1" x14ac:dyDescent="0.35">
      <c r="A59" s="45"/>
      <c r="B59" s="32"/>
      <c r="C59" s="41"/>
      <c r="D59" s="41"/>
      <c r="E59" s="40">
        <f t="shared" si="0"/>
        <v>0</v>
      </c>
      <c r="F59" s="41"/>
      <c r="G59" s="41"/>
      <c r="H59" s="36">
        <f>IF(F59="D", G59*Rates!$C$3, IF(F59="W", G59*Rates!$C$4, IF(F59="M", G59*Rates!$C$5, IF(F59="N", G59*Rates!$C$6, 0))))</f>
        <v>0</v>
      </c>
    </row>
    <row r="60" spans="1:8" ht="14.25" customHeight="1" thickBot="1" x14ac:dyDescent="0.35">
      <c r="A60" s="45"/>
      <c r="B60" s="32"/>
      <c r="C60" s="41"/>
      <c r="D60" s="41"/>
      <c r="E60" s="40">
        <f t="shared" si="0"/>
        <v>0</v>
      </c>
      <c r="F60" s="41"/>
      <c r="G60" s="41"/>
      <c r="H60" s="36">
        <f>IF(F60="D", G60*Rates!$C$3, IF(F60="W", G60*Rates!$C$4, IF(F60="M", G60*Rates!$C$5, IF(F60="N", G60*Rates!$C$6, 0))))</f>
        <v>0</v>
      </c>
    </row>
    <row r="61" spans="1:8" ht="14.25" customHeight="1" thickBot="1" x14ac:dyDescent="0.35">
      <c r="A61" s="46"/>
      <c r="B61" s="47"/>
      <c r="C61" s="50"/>
      <c r="D61" s="50"/>
      <c r="E61" s="49">
        <f t="shared" si="0"/>
        <v>0</v>
      </c>
      <c r="F61" s="50"/>
      <c r="G61" s="50"/>
      <c r="H61" s="36">
        <f>IF(F61="D", G61*Rates!$C$3, IF(F61="W", G61*Rates!$C$4, IF(F61="M", G61*Rates!$C$5, IF(F61="N", G61*Rates!$C$6, 0))))</f>
        <v>0</v>
      </c>
    </row>
    <row r="62" spans="1:8" ht="14.25" customHeight="1" x14ac:dyDescent="0.3">
      <c r="A62" s="28"/>
      <c r="B62" s="28"/>
      <c r="C62" s="28"/>
      <c r="D62" s="27" t="s">
        <v>51</v>
      </c>
      <c r="E62" s="52">
        <f>SUM(E6:E61)</f>
        <v>0</v>
      </c>
      <c r="F62" s="28"/>
      <c r="G62" s="25"/>
      <c r="H62" s="82">
        <f>SUM(H6:H61)</f>
        <v>0</v>
      </c>
    </row>
    <row r="63" spans="1:8" ht="14.25" customHeight="1" x14ac:dyDescent="0.3"/>
    <row r="64" spans="1:8" ht="14.25" customHeight="1" x14ac:dyDescent="0.3"/>
    <row r="65" spans="1:11" ht="14.25" customHeight="1" x14ac:dyDescent="0.3">
      <c r="A65" s="24" t="s">
        <v>38</v>
      </c>
      <c r="B65" s="22"/>
      <c r="C65" s="22"/>
      <c r="D65" s="53"/>
      <c r="E65" s="53"/>
      <c r="F65" s="22" t="s">
        <v>9</v>
      </c>
      <c r="G65" s="24" t="s">
        <v>39</v>
      </c>
      <c r="H65" s="24" t="s">
        <v>11</v>
      </c>
      <c r="I65" s="24" t="s">
        <v>20</v>
      </c>
      <c r="K65" s="37"/>
    </row>
    <row r="66" spans="1:11" ht="14.25" customHeight="1" x14ac:dyDescent="0.3">
      <c r="A66" s="37" t="s">
        <v>37</v>
      </c>
      <c r="F66" s="37" t="s">
        <v>21</v>
      </c>
      <c r="G66" s="37">
        <f t="array" ref="G66">SUM(IF($F$6:$F$61="D",$G$6:$G$61,0))</f>
        <v>0</v>
      </c>
      <c r="H66" s="37">
        <f t="array" ref="H66">SUM(IF($F$6:$F$61="D",$H$6:$H$61,0))</f>
        <v>0</v>
      </c>
      <c r="K66" s="37"/>
    </row>
    <row r="67" spans="1:11" ht="14.25" customHeight="1" x14ac:dyDescent="0.3">
      <c r="A67" s="37" t="s">
        <v>22</v>
      </c>
      <c r="F67" s="37" t="s">
        <v>23</v>
      </c>
      <c r="G67" s="37">
        <f>IF(E62-Rates!G3&lt;0,0,E62-Rates!G3)</f>
        <v>0</v>
      </c>
      <c r="H67" s="37">
        <f>IF(G67=0, 0,G67*Rates!C4)</f>
        <v>0</v>
      </c>
    </row>
    <row r="68" spans="1:11" ht="14.25" customHeight="1" x14ac:dyDescent="0.3">
      <c r="A68" s="37" t="s">
        <v>24</v>
      </c>
      <c r="F68" s="37" t="s">
        <v>25</v>
      </c>
      <c r="G68" s="37" cm="1">
        <f t="array" ref="G68">SUM(IF($F$6:$F$61="M",$G$6:$G$61,0))</f>
        <v>0</v>
      </c>
      <c r="H68" s="37">
        <f t="array" ref="H68">SUM(IF($F$6:$F$61="M",$H$6:$H$61,0))</f>
        <v>0</v>
      </c>
    </row>
    <row r="69" spans="1:11" ht="14.25" customHeight="1" x14ac:dyDescent="0.3">
      <c r="A69" s="37" t="s">
        <v>26</v>
      </c>
      <c r="F69" s="37" t="s">
        <v>27</v>
      </c>
      <c r="G69" s="37">
        <f t="array" ref="G69">SUM(IF($F$6:$F$61="N",$G$6:$G$61,0))</f>
        <v>0</v>
      </c>
      <c r="H69" s="37">
        <f t="array" ref="H69">SUM(IF($F$6:$F$61="N",$H$6:$H$61,0))</f>
        <v>0</v>
      </c>
    </row>
    <row r="70" spans="1:11" ht="14.25" customHeight="1" x14ac:dyDescent="0.3">
      <c r="A70" s="37" t="s">
        <v>28</v>
      </c>
      <c r="F70" s="37" t="s">
        <v>29</v>
      </c>
      <c r="G70" s="37">
        <f t="array" ref="G70">SUM(IF($F$6:$F$61="F",$G$6:$G$61,0))</f>
        <v>0</v>
      </c>
      <c r="H70" s="37">
        <f t="array" ref="H70">SUM(IF($F$6:$F$61="F",$H$6:$H$61,0))</f>
        <v>0</v>
      </c>
    </row>
    <row r="71" spans="1:11" ht="14.25" customHeight="1" x14ac:dyDescent="0.3">
      <c r="F71" s="61" t="s">
        <v>52</v>
      </c>
      <c r="G71" s="60"/>
      <c r="H71" s="83">
        <f>SUM(H66:H70)</f>
        <v>0</v>
      </c>
    </row>
    <row r="72" spans="1:11" ht="14.25" customHeight="1" x14ac:dyDescent="0.3"/>
    <row r="73" spans="1:11" ht="14.4" customHeight="1" x14ac:dyDescent="0.3">
      <c r="G73" s="37"/>
    </row>
    <row r="74" spans="1:11" ht="14.25" customHeight="1" x14ac:dyDescent="0.3">
      <c r="I74" s="37"/>
    </row>
    <row r="75" spans="1:11" ht="14.25" customHeight="1" x14ac:dyDescent="0.3"/>
    <row r="76" spans="1:11" ht="14.25" customHeight="1" x14ac:dyDescent="0.3"/>
    <row r="77" spans="1:11" ht="14.25" customHeight="1" x14ac:dyDescent="0.3"/>
    <row r="78" spans="1:11" ht="14.25" customHeight="1" x14ac:dyDescent="0.3"/>
    <row r="79" spans="1:11" ht="14.25" customHeight="1" x14ac:dyDescent="0.3"/>
    <row r="80" spans="1:11" ht="14.25" customHeight="1" x14ac:dyDescent="0.3"/>
    <row r="81" s="23" customFormat="1" ht="14.25" customHeight="1" x14ac:dyDescent="0.3"/>
    <row r="82" s="23" customFormat="1" ht="14.25" customHeight="1" x14ac:dyDescent="0.3"/>
    <row r="83" s="23" customFormat="1" ht="14.25" customHeight="1" x14ac:dyDescent="0.3"/>
    <row r="84" s="23" customFormat="1" ht="14.25" customHeight="1" x14ac:dyDescent="0.3"/>
    <row r="85" s="23" customFormat="1" ht="14.25" customHeight="1" x14ac:dyDescent="0.3"/>
    <row r="86" s="23" customFormat="1" ht="14.25" customHeight="1" x14ac:dyDescent="0.3"/>
    <row r="87" s="23" customFormat="1" ht="14.25" customHeight="1" x14ac:dyDescent="0.3"/>
    <row r="88" s="23" customFormat="1" ht="14.25" customHeight="1" x14ac:dyDescent="0.3"/>
    <row r="89" s="23" customFormat="1" ht="14.25" customHeight="1" x14ac:dyDescent="0.3"/>
    <row r="90" s="23" customFormat="1" ht="14.25" customHeight="1" x14ac:dyDescent="0.3"/>
    <row r="91" s="23" customFormat="1" ht="14.25" customHeight="1" x14ac:dyDescent="0.3"/>
    <row r="92" s="23" customFormat="1" ht="14.25" customHeight="1" x14ac:dyDescent="0.3"/>
    <row r="93" s="23" customFormat="1" ht="14.25" customHeight="1" x14ac:dyDescent="0.3"/>
    <row r="94" s="23" customFormat="1" ht="14.25" customHeight="1" x14ac:dyDescent="0.3"/>
    <row r="95" s="23" customFormat="1" ht="14.25" customHeight="1" x14ac:dyDescent="0.3"/>
    <row r="96" s="23" customFormat="1" ht="14.25" customHeight="1" x14ac:dyDescent="0.3"/>
    <row r="97" s="23" customFormat="1" ht="14.25" customHeight="1" x14ac:dyDescent="0.3"/>
    <row r="98" s="23" customFormat="1" ht="14.25" customHeight="1" x14ac:dyDescent="0.3"/>
    <row r="99" s="23" customFormat="1" ht="14.25" customHeight="1" x14ac:dyDescent="0.3"/>
    <row r="100" s="23" customFormat="1" ht="14.25" customHeight="1" x14ac:dyDescent="0.3"/>
    <row r="101" s="23" customFormat="1" ht="14.25" customHeight="1" x14ac:dyDescent="0.3"/>
    <row r="102" s="23" customFormat="1" ht="14.25" customHeight="1" x14ac:dyDescent="0.3"/>
    <row r="103" s="23" customFormat="1" ht="14.25" customHeight="1" x14ac:dyDescent="0.3"/>
    <row r="104" s="23" customFormat="1" ht="14.25" customHeight="1" x14ac:dyDescent="0.3"/>
    <row r="105" s="23" customFormat="1" ht="14.25" customHeight="1" x14ac:dyDescent="0.3"/>
    <row r="106" s="23" customFormat="1" ht="14.25" customHeight="1" x14ac:dyDescent="0.3"/>
    <row r="107" s="23" customFormat="1" ht="14.25" customHeight="1" x14ac:dyDescent="0.3"/>
    <row r="108" s="23" customFormat="1" ht="14.25" customHeight="1" x14ac:dyDescent="0.3"/>
    <row r="109" s="23" customFormat="1" ht="14.25" customHeight="1" x14ac:dyDescent="0.3"/>
    <row r="110" s="23" customFormat="1" ht="14.25" customHeight="1" x14ac:dyDescent="0.3"/>
    <row r="111" s="23" customFormat="1" ht="14.25" customHeight="1" x14ac:dyDescent="0.3"/>
    <row r="112" s="23" customFormat="1" ht="14.25" customHeight="1" x14ac:dyDescent="0.3"/>
    <row r="113" s="23" customFormat="1" ht="14.25" customHeight="1" x14ac:dyDescent="0.3"/>
    <row r="114" s="23" customFormat="1" ht="14.25" customHeight="1" x14ac:dyDescent="0.3"/>
    <row r="115" s="23" customFormat="1" ht="14.25" customHeight="1" x14ac:dyDescent="0.3"/>
    <row r="116" s="23" customFormat="1" ht="14.25" customHeight="1" x14ac:dyDescent="0.3"/>
    <row r="117" s="23" customFormat="1" ht="14.25" customHeight="1" x14ac:dyDescent="0.3"/>
    <row r="118" s="23" customFormat="1" ht="14.25" customHeight="1" x14ac:dyDescent="0.3"/>
    <row r="119" s="23" customFormat="1" ht="14.25" customHeight="1" x14ac:dyDescent="0.3"/>
    <row r="120" s="23" customFormat="1" ht="14.25" customHeight="1" x14ac:dyDescent="0.3"/>
    <row r="121" s="23" customFormat="1" ht="14.25" customHeight="1" x14ac:dyDescent="0.3"/>
    <row r="122" s="23" customFormat="1" ht="14.25" customHeight="1" x14ac:dyDescent="0.3"/>
    <row r="123" s="23" customFormat="1" ht="14.25" customHeight="1" x14ac:dyDescent="0.3"/>
    <row r="124" s="23" customFormat="1" ht="14.25" customHeight="1" x14ac:dyDescent="0.3"/>
    <row r="125" s="23" customFormat="1" ht="14.25" customHeight="1" x14ac:dyDescent="0.3"/>
    <row r="126" s="23" customFormat="1" ht="14.25" customHeight="1" x14ac:dyDescent="0.3"/>
    <row r="127" s="23" customFormat="1" ht="14.25" customHeight="1" x14ac:dyDescent="0.3"/>
    <row r="128" s="23" customFormat="1" ht="14.25" customHeight="1" x14ac:dyDescent="0.3"/>
    <row r="129" s="23" customFormat="1" ht="14.25" customHeight="1" x14ac:dyDescent="0.3"/>
    <row r="130" s="23" customFormat="1" ht="14.25" customHeight="1" x14ac:dyDescent="0.3"/>
    <row r="131" s="23" customFormat="1" ht="14.25" customHeight="1" x14ac:dyDescent="0.3"/>
    <row r="132" s="23" customFormat="1" ht="14.25" customHeight="1" x14ac:dyDescent="0.3"/>
    <row r="133" s="23" customFormat="1" ht="14.25" customHeight="1" x14ac:dyDescent="0.3"/>
    <row r="134" s="23" customFormat="1" ht="14.25" customHeight="1" x14ac:dyDescent="0.3"/>
    <row r="135" s="23" customFormat="1" ht="14.25" customHeight="1" x14ac:dyDescent="0.3"/>
    <row r="136" s="23" customFormat="1" ht="14.25" customHeight="1" x14ac:dyDescent="0.3"/>
    <row r="137" s="23" customFormat="1" ht="14.25" customHeight="1" x14ac:dyDescent="0.3"/>
    <row r="138" s="23" customFormat="1" ht="14.25" customHeight="1" x14ac:dyDescent="0.3"/>
    <row r="139" s="23" customFormat="1" ht="14.25" customHeight="1" x14ac:dyDescent="0.3"/>
    <row r="140" s="23" customFormat="1" ht="14.25" customHeight="1" x14ac:dyDescent="0.3"/>
    <row r="141" s="23" customFormat="1" ht="14.25" customHeight="1" x14ac:dyDescent="0.3"/>
    <row r="142" s="23" customFormat="1" ht="14.25" customHeight="1" x14ac:dyDescent="0.3"/>
    <row r="143" s="23" customFormat="1" ht="14.25" customHeight="1" x14ac:dyDescent="0.3"/>
    <row r="144" s="23" customFormat="1" ht="14.25" customHeight="1" x14ac:dyDescent="0.3"/>
    <row r="145" s="23" customFormat="1" ht="14.25" customHeight="1" x14ac:dyDescent="0.3"/>
    <row r="146" s="23" customFormat="1" ht="14.25" customHeight="1" x14ac:dyDescent="0.3"/>
    <row r="147" s="23" customFormat="1" ht="14.25" customHeight="1" x14ac:dyDescent="0.3"/>
    <row r="148" s="23" customFormat="1" ht="14.25" customHeight="1" x14ac:dyDescent="0.3"/>
    <row r="149" s="23" customFormat="1" ht="14.25" customHeight="1" x14ac:dyDescent="0.3"/>
    <row r="150" s="23" customFormat="1" ht="14.25" customHeight="1" x14ac:dyDescent="0.3"/>
    <row r="151" s="23" customFormat="1" ht="14.25" customHeight="1" x14ac:dyDescent="0.3"/>
    <row r="152" s="23" customFormat="1" ht="14.25" customHeight="1" x14ac:dyDescent="0.3"/>
    <row r="153" s="23" customFormat="1" ht="14.25" customHeight="1" x14ac:dyDescent="0.3"/>
    <row r="154" s="23" customFormat="1" ht="14.25" customHeight="1" x14ac:dyDescent="0.3"/>
    <row r="155" s="23" customFormat="1" ht="14.25" customHeight="1" x14ac:dyDescent="0.3"/>
    <row r="156" s="23" customFormat="1" ht="14.25" customHeight="1" x14ac:dyDescent="0.3"/>
    <row r="157" s="23" customFormat="1" ht="14.25" customHeight="1" x14ac:dyDescent="0.3"/>
    <row r="158" s="23" customFormat="1" ht="14.25" customHeight="1" x14ac:dyDescent="0.3"/>
    <row r="159" s="23" customFormat="1" ht="14.25" customHeight="1" x14ac:dyDescent="0.3"/>
    <row r="160" s="23" customFormat="1" ht="14.25" customHeight="1" x14ac:dyDescent="0.3"/>
    <row r="161" s="23" customFormat="1" ht="14.25" customHeight="1" x14ac:dyDescent="0.3"/>
    <row r="162" s="23" customFormat="1" ht="14.25" customHeight="1" x14ac:dyDescent="0.3"/>
    <row r="163" s="23" customFormat="1" ht="14.25" customHeight="1" x14ac:dyDescent="0.3"/>
    <row r="164" s="23" customFormat="1" ht="14.25" customHeight="1" x14ac:dyDescent="0.3"/>
    <row r="165" s="23" customFormat="1" ht="14.25" customHeight="1" x14ac:dyDescent="0.3"/>
    <row r="166" s="23" customFormat="1" ht="14.25" customHeight="1" x14ac:dyDescent="0.3"/>
    <row r="167" s="23" customFormat="1" ht="14.25" customHeight="1" x14ac:dyDescent="0.3"/>
    <row r="168" s="23" customFormat="1" ht="14.25" customHeight="1" x14ac:dyDescent="0.3"/>
    <row r="169" s="23" customFormat="1" ht="14.25" customHeight="1" x14ac:dyDescent="0.3"/>
    <row r="170" s="23" customFormat="1" ht="14.25" customHeight="1" x14ac:dyDescent="0.3"/>
    <row r="171" s="23" customFormat="1" ht="14.25" customHeight="1" x14ac:dyDescent="0.3"/>
    <row r="172" s="23" customFormat="1" ht="14.25" customHeight="1" x14ac:dyDescent="0.3"/>
    <row r="173" s="23" customFormat="1" ht="14.25" customHeight="1" x14ac:dyDescent="0.3"/>
    <row r="174" s="23" customFormat="1" ht="14.25" customHeight="1" x14ac:dyDescent="0.3"/>
    <row r="175" s="23" customFormat="1" ht="14.25" customHeight="1" x14ac:dyDescent="0.3"/>
    <row r="176" s="23" customFormat="1" ht="14.25" customHeight="1" x14ac:dyDescent="0.3"/>
    <row r="177" s="23" customFormat="1" ht="14.25" customHeight="1" x14ac:dyDescent="0.3"/>
    <row r="178" s="23" customFormat="1" ht="14.25" customHeight="1" x14ac:dyDescent="0.3"/>
    <row r="179" s="23" customFormat="1" ht="14.25" customHeight="1" x14ac:dyDescent="0.3"/>
    <row r="180" s="23" customFormat="1" ht="14.25" customHeight="1" x14ac:dyDescent="0.3"/>
    <row r="181" s="23" customFormat="1" ht="14.25" customHeight="1" x14ac:dyDescent="0.3"/>
    <row r="182" s="23" customFormat="1" ht="14.25" customHeight="1" x14ac:dyDescent="0.3"/>
    <row r="183" s="23" customFormat="1" ht="14.25" customHeight="1" x14ac:dyDescent="0.3"/>
    <row r="184" s="23" customFormat="1" ht="14.25" customHeight="1" x14ac:dyDescent="0.3"/>
    <row r="185" s="23" customFormat="1" ht="14.25" customHeight="1" x14ac:dyDescent="0.3"/>
    <row r="186" s="23" customFormat="1" ht="14.25" customHeight="1" x14ac:dyDescent="0.3"/>
    <row r="187" s="23" customFormat="1" ht="14.25" customHeight="1" x14ac:dyDescent="0.3"/>
    <row r="188" s="23" customFormat="1" ht="14.25" customHeight="1" x14ac:dyDescent="0.3"/>
    <row r="189" s="23" customFormat="1" ht="14.25" customHeight="1" x14ac:dyDescent="0.3"/>
    <row r="190" s="23" customFormat="1" ht="14.25" customHeight="1" x14ac:dyDescent="0.3"/>
    <row r="191" s="23" customFormat="1" ht="14.25" customHeight="1" x14ac:dyDescent="0.3"/>
    <row r="192" s="23" customFormat="1" ht="14.25" customHeight="1" x14ac:dyDescent="0.3"/>
    <row r="193" s="23" customFormat="1" ht="14.25" customHeight="1" x14ac:dyDescent="0.3"/>
    <row r="194" s="23" customFormat="1" ht="14.25" customHeight="1" x14ac:dyDescent="0.3"/>
    <row r="195" s="23" customFormat="1" ht="14.25" customHeight="1" x14ac:dyDescent="0.3"/>
    <row r="196" s="23" customFormat="1" ht="14.25" customHeight="1" x14ac:dyDescent="0.3"/>
    <row r="197" s="23" customFormat="1" ht="14.25" customHeight="1" x14ac:dyDescent="0.3"/>
    <row r="198" s="23" customFormat="1" ht="14.25" customHeight="1" x14ac:dyDescent="0.3"/>
    <row r="199" s="23" customFormat="1" ht="14.25" customHeight="1" x14ac:dyDescent="0.3"/>
    <row r="200" s="23" customFormat="1" ht="14.25" customHeight="1" x14ac:dyDescent="0.3"/>
    <row r="201" s="23" customFormat="1" ht="14.25" customHeight="1" x14ac:dyDescent="0.3"/>
    <row r="202" s="23" customFormat="1" ht="14.25" customHeight="1" x14ac:dyDescent="0.3"/>
    <row r="203" s="23" customFormat="1" ht="14.25" customHeight="1" x14ac:dyDescent="0.3"/>
    <row r="204" s="23" customFormat="1" ht="14.25" customHeight="1" x14ac:dyDescent="0.3"/>
    <row r="205" s="23" customFormat="1" ht="14.25" customHeight="1" x14ac:dyDescent="0.3"/>
    <row r="206" s="23" customFormat="1" ht="14.25" customHeight="1" x14ac:dyDescent="0.3"/>
    <row r="207" s="23" customFormat="1" ht="14.25" customHeight="1" x14ac:dyDescent="0.3"/>
    <row r="208" s="23" customFormat="1" ht="14.25" customHeight="1" x14ac:dyDescent="0.3"/>
    <row r="209" s="23" customFormat="1" ht="14.25" customHeight="1" x14ac:dyDescent="0.3"/>
    <row r="210" s="23" customFormat="1" ht="14.25" customHeight="1" x14ac:dyDescent="0.3"/>
    <row r="211" s="23" customFormat="1" ht="14.25" customHeight="1" x14ac:dyDescent="0.3"/>
    <row r="212" s="23" customFormat="1" ht="14.25" customHeight="1" x14ac:dyDescent="0.3"/>
    <row r="213" s="23" customFormat="1" ht="14.25" customHeight="1" x14ac:dyDescent="0.3"/>
    <row r="214" s="23" customFormat="1" ht="14.25" customHeight="1" x14ac:dyDescent="0.3"/>
    <row r="215" s="23" customFormat="1" ht="14.25" customHeight="1" x14ac:dyDescent="0.3"/>
    <row r="216" s="23" customFormat="1" ht="14.25" customHeight="1" x14ac:dyDescent="0.3"/>
    <row r="217" s="23" customFormat="1" ht="14.25" customHeight="1" x14ac:dyDescent="0.3"/>
    <row r="218" s="23" customFormat="1" ht="14.25" customHeight="1" x14ac:dyDescent="0.3"/>
    <row r="219" s="23" customFormat="1" ht="14.25" customHeight="1" x14ac:dyDescent="0.3"/>
    <row r="220" s="23" customFormat="1" ht="14.25" customHeight="1" x14ac:dyDescent="0.3"/>
    <row r="221" s="23" customFormat="1" ht="14.25" customHeight="1" x14ac:dyDescent="0.3"/>
    <row r="222" s="23" customFormat="1" ht="14.25" customHeight="1" x14ac:dyDescent="0.3"/>
    <row r="223" s="23" customFormat="1" ht="14.25" customHeight="1" x14ac:dyDescent="0.3"/>
    <row r="224" s="23" customFormat="1" ht="14.25" customHeight="1" x14ac:dyDescent="0.3"/>
    <row r="225" s="23" customFormat="1" ht="14.25" customHeight="1" x14ac:dyDescent="0.3"/>
    <row r="226" s="23" customFormat="1" ht="14.25" customHeight="1" x14ac:dyDescent="0.3"/>
    <row r="227" s="23" customFormat="1" ht="14.25" customHeight="1" x14ac:dyDescent="0.3"/>
    <row r="228" s="23" customFormat="1" ht="14.25" customHeight="1" x14ac:dyDescent="0.3"/>
    <row r="229" s="23" customFormat="1" ht="14.25" customHeight="1" x14ac:dyDescent="0.3"/>
    <row r="230" s="23" customFormat="1" ht="14.25" customHeight="1" x14ac:dyDescent="0.3"/>
    <row r="231" s="23" customFormat="1" ht="14.25" customHeight="1" x14ac:dyDescent="0.3"/>
    <row r="232" s="23" customFormat="1" ht="14.25" customHeight="1" x14ac:dyDescent="0.3"/>
    <row r="233" s="23" customFormat="1" ht="14.25" customHeight="1" x14ac:dyDescent="0.3"/>
    <row r="234" s="23" customFormat="1" ht="14.25" customHeight="1" x14ac:dyDescent="0.3"/>
    <row r="235" s="23" customFormat="1" ht="14.25" customHeight="1" x14ac:dyDescent="0.3"/>
    <row r="236" s="23" customFormat="1" ht="14.25" customHeight="1" x14ac:dyDescent="0.3"/>
    <row r="237" s="23" customFormat="1" ht="14.25" customHeight="1" x14ac:dyDescent="0.3"/>
    <row r="238" s="23" customFormat="1" ht="14.25" customHeight="1" x14ac:dyDescent="0.3"/>
    <row r="239" s="23" customFormat="1" ht="14.25" customHeight="1" x14ac:dyDescent="0.3"/>
    <row r="240" s="23" customFormat="1" ht="14.25" customHeight="1" x14ac:dyDescent="0.3"/>
    <row r="241" s="23" customFormat="1" ht="14.25" customHeight="1" x14ac:dyDescent="0.3"/>
    <row r="242" s="23" customFormat="1" ht="14.25" customHeight="1" x14ac:dyDescent="0.3"/>
    <row r="243" s="23" customFormat="1" ht="14.25" customHeight="1" x14ac:dyDescent="0.3"/>
    <row r="244" s="23" customFormat="1" ht="14.25" customHeight="1" x14ac:dyDescent="0.3"/>
    <row r="245" s="23" customFormat="1" ht="14.25" customHeight="1" x14ac:dyDescent="0.3"/>
    <row r="246" s="23" customFormat="1" ht="14.25" customHeight="1" x14ac:dyDescent="0.3"/>
    <row r="247" s="23" customFormat="1" ht="14.25" customHeight="1" x14ac:dyDescent="0.3"/>
    <row r="248" s="23" customFormat="1" ht="14.25" customHeight="1" x14ac:dyDescent="0.3"/>
    <row r="249" s="23" customFormat="1" ht="14.25" customHeight="1" x14ac:dyDescent="0.3"/>
    <row r="250" s="23" customFormat="1" ht="14.25" customHeight="1" x14ac:dyDescent="0.3"/>
    <row r="251" s="23" customFormat="1" ht="14.25" customHeight="1" x14ac:dyDescent="0.3"/>
    <row r="252" s="23" customFormat="1" ht="14.25" customHeight="1" x14ac:dyDescent="0.3"/>
    <row r="253" s="23" customFormat="1" ht="14.25" customHeight="1" x14ac:dyDescent="0.3"/>
    <row r="254" s="23" customFormat="1" ht="14.25" customHeight="1" x14ac:dyDescent="0.3"/>
    <row r="255" s="23" customFormat="1" ht="14.25" customHeight="1" x14ac:dyDescent="0.3"/>
    <row r="256" s="23" customFormat="1" ht="14.25" customHeight="1" x14ac:dyDescent="0.3"/>
    <row r="257" s="23" customFormat="1" ht="14.25" customHeight="1" x14ac:dyDescent="0.3"/>
    <row r="258" s="23" customFormat="1" ht="14.25" customHeight="1" x14ac:dyDescent="0.3"/>
    <row r="259" s="23" customFormat="1" ht="14.25" customHeight="1" x14ac:dyDescent="0.3"/>
    <row r="260" s="23" customFormat="1" ht="14.25" customHeight="1" x14ac:dyDescent="0.3"/>
    <row r="261" s="23" customFormat="1" ht="14.25" customHeight="1" x14ac:dyDescent="0.3"/>
    <row r="262" s="23" customFormat="1" ht="14.25" customHeight="1" x14ac:dyDescent="0.3"/>
    <row r="263" s="23" customFormat="1" ht="14.25" customHeight="1" x14ac:dyDescent="0.3"/>
    <row r="264" s="23" customFormat="1" ht="14.25" customHeight="1" x14ac:dyDescent="0.3"/>
    <row r="265" s="23" customFormat="1" ht="14.25" customHeight="1" x14ac:dyDescent="0.3"/>
    <row r="266" s="23" customFormat="1" ht="14.25" customHeight="1" x14ac:dyDescent="0.3"/>
    <row r="267" s="23" customFormat="1" ht="14.25" customHeight="1" x14ac:dyDescent="0.3"/>
    <row r="268" s="23" customFormat="1" ht="14.25" customHeight="1" x14ac:dyDescent="0.3"/>
    <row r="269" s="23" customFormat="1" ht="14.25" customHeight="1" x14ac:dyDescent="0.3"/>
    <row r="270" s="23" customFormat="1" ht="14.25" customHeight="1" x14ac:dyDescent="0.3"/>
    <row r="271" s="23" customFormat="1" ht="14.25" customHeight="1" x14ac:dyDescent="0.3"/>
    <row r="272" s="23" customFormat="1" ht="14.25" customHeight="1" x14ac:dyDescent="0.3"/>
    <row r="273" s="23" customFormat="1" ht="14.25" customHeight="1" x14ac:dyDescent="0.3"/>
    <row r="274" s="23" customFormat="1" ht="14.25" customHeight="1" x14ac:dyDescent="0.3"/>
    <row r="275" s="23" customFormat="1" ht="14.25" customHeight="1" x14ac:dyDescent="0.3"/>
    <row r="276" s="23" customFormat="1" ht="14.25" customHeight="1" x14ac:dyDescent="0.3"/>
    <row r="277" s="23" customFormat="1" ht="14.25" customHeight="1" x14ac:dyDescent="0.3"/>
    <row r="278" s="23" customFormat="1" ht="14.25" customHeight="1" x14ac:dyDescent="0.3"/>
    <row r="279" s="23" customFormat="1" ht="14.25" customHeight="1" x14ac:dyDescent="0.3"/>
    <row r="280" s="23" customFormat="1" ht="14.25" customHeight="1" x14ac:dyDescent="0.3"/>
    <row r="281" s="23" customFormat="1" ht="14.25" customHeight="1" x14ac:dyDescent="0.3"/>
    <row r="282" s="23" customFormat="1" ht="14.25" customHeight="1" x14ac:dyDescent="0.3"/>
    <row r="283" s="23" customFormat="1" ht="14.25" customHeight="1" x14ac:dyDescent="0.3"/>
    <row r="284" s="23" customFormat="1" ht="14.25" customHeight="1" x14ac:dyDescent="0.3"/>
    <row r="285" s="23" customFormat="1" ht="14.25" customHeight="1" x14ac:dyDescent="0.3"/>
    <row r="286" s="23" customFormat="1" ht="14.25" customHeight="1" x14ac:dyDescent="0.3"/>
    <row r="287" s="23" customFormat="1" ht="14.25" customHeight="1" x14ac:dyDescent="0.3"/>
    <row r="288" s="23" customFormat="1" ht="14.25" customHeight="1" x14ac:dyDescent="0.3"/>
    <row r="289" s="23" customFormat="1" ht="14.25" customHeight="1" x14ac:dyDescent="0.3"/>
    <row r="290" s="23" customFormat="1" ht="14.25" customHeight="1" x14ac:dyDescent="0.3"/>
    <row r="291" s="23" customFormat="1" ht="14.25" customHeight="1" x14ac:dyDescent="0.3"/>
    <row r="292" s="23" customFormat="1" ht="14.25" customHeight="1" x14ac:dyDescent="0.3"/>
    <row r="293" s="23" customFormat="1" ht="14.25" customHeight="1" x14ac:dyDescent="0.3"/>
    <row r="294" s="23" customFormat="1" ht="14.25" customHeight="1" x14ac:dyDescent="0.3"/>
    <row r="295" s="23" customFormat="1" ht="14.25" customHeight="1" x14ac:dyDescent="0.3"/>
    <row r="296" s="23" customFormat="1" ht="14.25" customHeight="1" x14ac:dyDescent="0.3"/>
    <row r="297" s="23" customFormat="1" ht="14.25" customHeight="1" x14ac:dyDescent="0.3"/>
    <row r="298" s="23" customFormat="1" ht="14.25" customHeight="1" x14ac:dyDescent="0.3"/>
    <row r="299" s="23" customFormat="1" ht="14.25" customHeight="1" x14ac:dyDescent="0.3"/>
    <row r="300" s="23" customFormat="1" ht="14.25" customHeight="1" x14ac:dyDescent="0.3"/>
    <row r="301" s="23" customFormat="1" ht="14.25" customHeight="1" x14ac:dyDescent="0.3"/>
    <row r="302" s="23" customFormat="1" ht="14.25" customHeight="1" x14ac:dyDescent="0.3"/>
    <row r="303" s="23" customFormat="1" ht="14.25" customHeight="1" x14ac:dyDescent="0.3"/>
    <row r="304" s="23" customFormat="1" ht="14.25" customHeight="1" x14ac:dyDescent="0.3"/>
    <row r="305" s="23" customFormat="1" ht="14.25" customHeight="1" x14ac:dyDescent="0.3"/>
    <row r="306" s="23" customFormat="1" ht="14.25" customHeight="1" x14ac:dyDescent="0.3"/>
    <row r="307" s="23" customFormat="1" ht="14.25" customHeight="1" x14ac:dyDescent="0.3"/>
    <row r="308" s="23" customFormat="1" ht="14.25" customHeight="1" x14ac:dyDescent="0.3"/>
    <row r="309" s="23" customFormat="1" ht="14.25" customHeight="1" x14ac:dyDescent="0.3"/>
    <row r="310" s="23" customFormat="1" ht="14.25" customHeight="1" x14ac:dyDescent="0.3"/>
    <row r="311" s="23" customFormat="1" ht="14.25" customHeight="1" x14ac:dyDescent="0.3"/>
    <row r="312" s="23" customFormat="1" ht="14.25" customHeight="1" x14ac:dyDescent="0.3"/>
    <row r="313" s="23" customFormat="1" ht="14.25" customHeight="1" x14ac:dyDescent="0.3"/>
    <row r="314" s="23" customFormat="1" ht="14.25" customHeight="1" x14ac:dyDescent="0.3"/>
    <row r="315" s="23" customFormat="1" ht="14.25" customHeight="1" x14ac:dyDescent="0.3"/>
    <row r="316" s="23" customFormat="1" ht="14.25" customHeight="1" x14ac:dyDescent="0.3"/>
    <row r="317" s="23" customFormat="1" ht="14.25" customHeight="1" x14ac:dyDescent="0.3"/>
    <row r="318" s="23" customFormat="1" ht="14.25" customHeight="1" x14ac:dyDescent="0.3"/>
    <row r="319" s="23" customFormat="1" ht="14.25" customHeight="1" x14ac:dyDescent="0.3"/>
    <row r="320" s="23" customFormat="1" ht="14.25" customHeight="1" x14ac:dyDescent="0.3"/>
    <row r="321" s="23" customFormat="1" ht="14.25" customHeight="1" x14ac:dyDescent="0.3"/>
    <row r="322" s="23" customFormat="1" ht="14.25" customHeight="1" x14ac:dyDescent="0.3"/>
    <row r="323" s="23" customFormat="1" ht="14.25" customHeight="1" x14ac:dyDescent="0.3"/>
    <row r="324" s="23" customFormat="1" ht="14.25" customHeight="1" x14ac:dyDescent="0.3"/>
    <row r="325" s="23" customFormat="1" ht="14.25" customHeight="1" x14ac:dyDescent="0.3"/>
    <row r="326" s="23" customFormat="1" ht="14.25" customHeight="1" x14ac:dyDescent="0.3"/>
    <row r="327" s="23" customFormat="1" ht="14.25" customHeight="1" x14ac:dyDescent="0.3"/>
    <row r="328" s="23" customFormat="1" ht="14.25" customHeight="1" x14ac:dyDescent="0.3"/>
    <row r="329" s="23" customFormat="1" ht="14.25" customHeight="1" x14ac:dyDescent="0.3"/>
    <row r="330" s="23" customFormat="1" ht="14.25" customHeight="1" x14ac:dyDescent="0.3"/>
    <row r="331" s="23" customFormat="1" ht="14.25" customHeight="1" x14ac:dyDescent="0.3"/>
    <row r="332" s="23" customFormat="1" ht="14.25" customHeight="1" x14ac:dyDescent="0.3"/>
    <row r="333" s="23" customFormat="1" ht="14.25" customHeight="1" x14ac:dyDescent="0.3"/>
    <row r="334" s="23" customFormat="1" ht="14.25" customHeight="1" x14ac:dyDescent="0.3"/>
    <row r="335" s="23" customFormat="1" ht="14.25" customHeight="1" x14ac:dyDescent="0.3"/>
    <row r="336" s="23" customFormat="1" ht="14.25" customHeight="1" x14ac:dyDescent="0.3"/>
    <row r="337" s="23" customFormat="1" ht="14.25" customHeight="1" x14ac:dyDescent="0.3"/>
    <row r="338" s="23" customFormat="1" ht="14.25" customHeight="1" x14ac:dyDescent="0.3"/>
    <row r="339" s="23" customFormat="1" ht="14.25" customHeight="1" x14ac:dyDescent="0.3"/>
    <row r="340" s="23" customFormat="1" ht="14.25" customHeight="1" x14ac:dyDescent="0.3"/>
    <row r="341" s="23" customFormat="1" ht="14.25" customHeight="1" x14ac:dyDescent="0.3"/>
    <row r="342" s="23" customFormat="1" ht="14.25" customHeight="1" x14ac:dyDescent="0.3"/>
    <row r="343" s="23" customFormat="1" ht="14.25" customHeight="1" x14ac:dyDescent="0.3"/>
    <row r="344" s="23" customFormat="1" ht="14.25" customHeight="1" x14ac:dyDescent="0.3"/>
    <row r="345" s="23" customFormat="1" ht="14.25" customHeight="1" x14ac:dyDescent="0.3"/>
    <row r="346" s="23" customFormat="1" ht="14.25" customHeight="1" x14ac:dyDescent="0.3"/>
    <row r="347" s="23" customFormat="1" ht="14.25" customHeight="1" x14ac:dyDescent="0.3"/>
    <row r="348" s="23" customFormat="1" ht="14.25" customHeight="1" x14ac:dyDescent="0.3"/>
    <row r="349" s="23" customFormat="1" ht="14.25" customHeight="1" x14ac:dyDescent="0.3"/>
    <row r="350" s="23" customFormat="1" ht="14.25" customHeight="1" x14ac:dyDescent="0.3"/>
    <row r="351" s="23" customFormat="1" ht="14.25" customHeight="1" x14ac:dyDescent="0.3"/>
    <row r="352" s="23" customFormat="1" ht="14.25" customHeight="1" x14ac:dyDescent="0.3"/>
    <row r="353" s="23" customFormat="1" ht="14.25" customHeight="1" x14ac:dyDescent="0.3"/>
    <row r="354" s="23" customFormat="1" ht="14.25" customHeight="1" x14ac:dyDescent="0.3"/>
    <row r="355" s="23" customFormat="1" ht="14.25" customHeight="1" x14ac:dyDescent="0.3"/>
    <row r="356" s="23" customFormat="1" ht="14.25" customHeight="1" x14ac:dyDescent="0.3"/>
    <row r="357" s="23" customFormat="1" ht="14.25" customHeight="1" x14ac:dyDescent="0.3"/>
    <row r="358" s="23" customFormat="1" ht="14.25" customHeight="1" x14ac:dyDescent="0.3"/>
    <row r="359" s="23" customFormat="1" ht="14.25" customHeight="1" x14ac:dyDescent="0.3"/>
    <row r="360" s="23" customFormat="1" ht="14.25" customHeight="1" x14ac:dyDescent="0.3"/>
    <row r="361" s="23" customFormat="1" ht="14.25" customHeight="1" x14ac:dyDescent="0.3"/>
    <row r="362" s="23" customFormat="1" ht="14.25" customHeight="1" x14ac:dyDescent="0.3"/>
    <row r="363" s="23" customFormat="1" ht="14.25" customHeight="1" x14ac:dyDescent="0.3"/>
    <row r="364" s="23" customFormat="1" ht="14.25" customHeight="1" x14ac:dyDescent="0.3"/>
    <row r="365" s="23" customFormat="1" ht="14.25" customHeight="1" x14ac:dyDescent="0.3"/>
    <row r="366" s="23" customFormat="1" ht="14.25" customHeight="1" x14ac:dyDescent="0.3"/>
    <row r="367" s="23" customFormat="1" ht="14.25" customHeight="1" x14ac:dyDescent="0.3"/>
    <row r="368" s="23" customFormat="1" ht="14.25" customHeight="1" x14ac:dyDescent="0.3"/>
    <row r="369" s="23" customFormat="1" ht="14.25" customHeight="1" x14ac:dyDescent="0.3"/>
    <row r="370" s="23" customFormat="1" ht="14.25" customHeight="1" x14ac:dyDescent="0.3"/>
    <row r="371" s="23" customFormat="1" ht="14.25" customHeight="1" x14ac:dyDescent="0.3"/>
    <row r="372" s="23" customFormat="1" ht="14.25" customHeight="1" x14ac:dyDescent="0.3"/>
    <row r="373" s="23" customFormat="1" ht="14.25" customHeight="1" x14ac:dyDescent="0.3"/>
    <row r="374" s="23" customFormat="1" ht="14.25" customHeight="1" x14ac:dyDescent="0.3"/>
    <row r="375" s="23" customFormat="1" ht="14.25" customHeight="1" x14ac:dyDescent="0.3"/>
    <row r="376" s="23" customFormat="1" ht="14.25" customHeight="1" x14ac:dyDescent="0.3"/>
    <row r="377" s="23" customFormat="1" ht="14.25" customHeight="1" x14ac:dyDescent="0.3"/>
    <row r="378" s="23" customFormat="1" ht="14.25" customHeight="1" x14ac:dyDescent="0.3"/>
    <row r="379" s="23" customFormat="1" ht="14.25" customHeight="1" x14ac:dyDescent="0.3"/>
    <row r="380" s="23" customFormat="1" ht="14.25" customHeight="1" x14ac:dyDescent="0.3"/>
    <row r="381" s="23" customFormat="1" ht="14.25" customHeight="1" x14ac:dyDescent="0.3"/>
    <row r="382" s="23" customFormat="1" ht="14.25" customHeight="1" x14ac:dyDescent="0.3"/>
    <row r="383" s="23" customFormat="1" ht="14.25" customHeight="1" x14ac:dyDescent="0.3"/>
    <row r="384" s="23" customFormat="1" ht="14.25" customHeight="1" x14ac:dyDescent="0.3"/>
    <row r="385" s="23" customFormat="1" ht="14.25" customHeight="1" x14ac:dyDescent="0.3"/>
    <row r="386" s="23" customFormat="1" ht="14.25" customHeight="1" x14ac:dyDescent="0.3"/>
    <row r="387" s="23" customFormat="1" ht="14.25" customHeight="1" x14ac:dyDescent="0.3"/>
    <row r="388" s="23" customFormat="1" ht="14.25" customHeight="1" x14ac:dyDescent="0.3"/>
    <row r="389" s="23" customFormat="1" ht="14.25" customHeight="1" x14ac:dyDescent="0.3"/>
    <row r="390" s="23" customFormat="1" ht="14.25" customHeight="1" x14ac:dyDescent="0.3"/>
    <row r="391" s="23" customFormat="1" ht="14.25" customHeight="1" x14ac:dyDescent="0.3"/>
    <row r="392" s="23" customFormat="1" ht="14.25" customHeight="1" x14ac:dyDescent="0.3"/>
    <row r="393" s="23" customFormat="1" ht="14.25" customHeight="1" x14ac:dyDescent="0.3"/>
    <row r="394" s="23" customFormat="1" ht="14.25" customHeight="1" x14ac:dyDescent="0.3"/>
    <row r="395" s="23" customFormat="1" ht="14.25" customHeight="1" x14ac:dyDescent="0.3"/>
    <row r="396" s="23" customFormat="1" ht="14.25" customHeight="1" x14ac:dyDescent="0.3"/>
    <row r="397" s="23" customFormat="1" ht="14.25" customHeight="1" x14ac:dyDescent="0.3"/>
    <row r="398" s="23" customFormat="1" ht="14.25" customHeight="1" x14ac:dyDescent="0.3"/>
    <row r="399" s="23" customFormat="1" ht="14.25" customHeight="1" x14ac:dyDescent="0.3"/>
    <row r="400" s="23" customFormat="1" ht="14.25" customHeight="1" x14ac:dyDescent="0.3"/>
    <row r="401" s="23" customFormat="1" ht="14.25" customHeight="1" x14ac:dyDescent="0.3"/>
    <row r="402" s="23" customFormat="1" ht="14.25" customHeight="1" x14ac:dyDescent="0.3"/>
    <row r="403" s="23" customFormat="1" ht="14.25" customHeight="1" x14ac:dyDescent="0.3"/>
    <row r="404" s="23" customFormat="1" ht="14.25" customHeight="1" x14ac:dyDescent="0.3"/>
    <row r="405" s="23" customFormat="1" ht="14.25" customHeight="1" x14ac:dyDescent="0.3"/>
    <row r="406" s="23" customFormat="1" ht="14.25" customHeight="1" x14ac:dyDescent="0.3"/>
    <row r="407" s="23" customFormat="1" ht="14.25" customHeight="1" x14ac:dyDescent="0.3"/>
    <row r="408" s="23" customFormat="1" ht="14.25" customHeight="1" x14ac:dyDescent="0.3"/>
    <row r="409" s="23" customFormat="1" ht="14.25" customHeight="1" x14ac:dyDescent="0.3"/>
    <row r="410" s="23" customFormat="1" ht="14.25" customHeight="1" x14ac:dyDescent="0.3"/>
    <row r="411" s="23" customFormat="1" ht="14.25" customHeight="1" x14ac:dyDescent="0.3"/>
    <row r="412" s="23" customFormat="1" ht="14.25" customHeight="1" x14ac:dyDescent="0.3"/>
    <row r="413" s="23" customFormat="1" ht="14.25" customHeight="1" x14ac:dyDescent="0.3"/>
    <row r="414" s="23" customFormat="1" ht="14.25" customHeight="1" x14ac:dyDescent="0.3"/>
    <row r="415" s="23" customFormat="1" ht="14.25" customHeight="1" x14ac:dyDescent="0.3"/>
    <row r="416" s="23" customFormat="1" ht="14.25" customHeight="1" x14ac:dyDescent="0.3"/>
    <row r="417" s="23" customFormat="1" ht="14.25" customHeight="1" x14ac:dyDescent="0.3"/>
    <row r="418" s="23" customFormat="1" ht="14.25" customHeight="1" x14ac:dyDescent="0.3"/>
    <row r="419" s="23" customFormat="1" ht="14.25" customHeight="1" x14ac:dyDescent="0.3"/>
    <row r="420" s="23" customFormat="1" ht="14.25" customHeight="1" x14ac:dyDescent="0.3"/>
    <row r="421" s="23" customFormat="1" ht="14.25" customHeight="1" x14ac:dyDescent="0.3"/>
    <row r="422" s="23" customFormat="1" ht="14.25" customHeight="1" x14ac:dyDescent="0.3"/>
    <row r="423" s="23" customFormat="1" ht="14.25" customHeight="1" x14ac:dyDescent="0.3"/>
    <row r="424" s="23" customFormat="1" ht="14.25" customHeight="1" x14ac:dyDescent="0.3"/>
    <row r="425" s="23" customFormat="1" ht="14.25" customHeight="1" x14ac:dyDescent="0.3"/>
    <row r="426" s="23" customFormat="1" ht="14.25" customHeight="1" x14ac:dyDescent="0.3"/>
    <row r="427" s="23" customFormat="1" ht="14.25" customHeight="1" x14ac:dyDescent="0.3"/>
    <row r="428" s="23" customFormat="1" ht="14.25" customHeight="1" x14ac:dyDescent="0.3"/>
    <row r="429" s="23" customFormat="1" ht="14.25" customHeight="1" x14ac:dyDescent="0.3"/>
    <row r="430" s="23" customFormat="1" ht="14.25" customHeight="1" x14ac:dyDescent="0.3"/>
    <row r="431" s="23" customFormat="1" ht="14.25" customHeight="1" x14ac:dyDescent="0.3"/>
    <row r="432" s="23" customFormat="1" ht="14.25" customHeight="1" x14ac:dyDescent="0.3"/>
    <row r="433" s="23" customFormat="1" ht="14.25" customHeight="1" x14ac:dyDescent="0.3"/>
    <row r="434" s="23" customFormat="1" ht="14.25" customHeight="1" x14ac:dyDescent="0.3"/>
    <row r="435" s="23" customFormat="1" ht="14.25" customHeight="1" x14ac:dyDescent="0.3"/>
    <row r="436" s="23" customFormat="1" ht="14.25" customHeight="1" x14ac:dyDescent="0.3"/>
    <row r="437" s="23" customFormat="1" ht="14.25" customHeight="1" x14ac:dyDescent="0.3"/>
    <row r="438" s="23" customFormat="1" ht="14.25" customHeight="1" x14ac:dyDescent="0.3"/>
    <row r="439" s="23" customFormat="1" ht="14.25" customHeight="1" x14ac:dyDescent="0.3"/>
    <row r="440" s="23" customFormat="1" ht="14.25" customHeight="1" x14ac:dyDescent="0.3"/>
    <row r="441" s="23" customFormat="1" ht="14.25" customHeight="1" x14ac:dyDescent="0.3"/>
    <row r="442" s="23" customFormat="1" ht="14.25" customHeight="1" x14ac:dyDescent="0.3"/>
    <row r="443" s="23" customFormat="1" ht="14.25" customHeight="1" x14ac:dyDescent="0.3"/>
    <row r="444" s="23" customFormat="1" ht="14.25" customHeight="1" x14ac:dyDescent="0.3"/>
    <row r="445" s="23" customFormat="1" ht="14.25" customHeight="1" x14ac:dyDescent="0.3"/>
    <row r="446" s="23" customFormat="1" ht="14.25" customHeight="1" x14ac:dyDescent="0.3"/>
    <row r="447" s="23" customFormat="1" ht="14.25" customHeight="1" x14ac:dyDescent="0.3"/>
    <row r="448" s="23" customFormat="1" ht="14.25" customHeight="1" x14ac:dyDescent="0.3"/>
    <row r="449" s="23" customFormat="1" ht="14.25" customHeight="1" x14ac:dyDescent="0.3"/>
    <row r="450" s="23" customFormat="1" ht="14.25" customHeight="1" x14ac:dyDescent="0.3"/>
    <row r="451" s="23" customFormat="1" ht="14.25" customHeight="1" x14ac:dyDescent="0.3"/>
    <row r="452" s="23" customFormat="1" ht="14.25" customHeight="1" x14ac:dyDescent="0.3"/>
    <row r="453" s="23" customFormat="1" ht="14.25" customHeight="1" x14ac:dyDescent="0.3"/>
    <row r="454" s="23" customFormat="1" ht="14.25" customHeight="1" x14ac:dyDescent="0.3"/>
    <row r="455" s="23" customFormat="1" ht="14.25" customHeight="1" x14ac:dyDescent="0.3"/>
    <row r="456" s="23" customFormat="1" ht="14.25" customHeight="1" x14ac:dyDescent="0.3"/>
    <row r="457" s="23" customFormat="1" ht="14.25" customHeight="1" x14ac:dyDescent="0.3"/>
    <row r="458" s="23" customFormat="1" ht="14.25" customHeight="1" x14ac:dyDescent="0.3"/>
    <row r="459" s="23" customFormat="1" ht="14.25" customHeight="1" x14ac:dyDescent="0.3"/>
    <row r="460" s="23" customFormat="1" ht="14.25" customHeight="1" x14ac:dyDescent="0.3"/>
    <row r="461" s="23" customFormat="1" ht="14.25" customHeight="1" x14ac:dyDescent="0.3"/>
    <row r="462" s="23" customFormat="1" ht="14.25" customHeight="1" x14ac:dyDescent="0.3"/>
    <row r="463" s="23" customFormat="1" ht="14.25" customHeight="1" x14ac:dyDescent="0.3"/>
    <row r="464" s="23" customFormat="1" ht="14.25" customHeight="1" x14ac:dyDescent="0.3"/>
    <row r="465" s="23" customFormat="1" ht="14.25" customHeight="1" x14ac:dyDescent="0.3"/>
    <row r="466" s="23" customFormat="1" ht="14.25" customHeight="1" x14ac:dyDescent="0.3"/>
    <row r="467" s="23" customFormat="1" ht="14.25" customHeight="1" x14ac:dyDescent="0.3"/>
    <row r="468" s="23" customFormat="1" ht="14.25" customHeight="1" x14ac:dyDescent="0.3"/>
    <row r="469" s="23" customFormat="1" ht="14.25" customHeight="1" x14ac:dyDescent="0.3"/>
    <row r="470" s="23" customFormat="1" ht="14.25" customHeight="1" x14ac:dyDescent="0.3"/>
    <row r="471" s="23" customFormat="1" ht="14.25" customHeight="1" x14ac:dyDescent="0.3"/>
    <row r="472" s="23" customFormat="1" ht="14.25" customHeight="1" x14ac:dyDescent="0.3"/>
    <row r="473" s="23" customFormat="1" ht="14.25" customHeight="1" x14ac:dyDescent="0.3"/>
    <row r="474" s="23" customFormat="1" ht="14.25" customHeight="1" x14ac:dyDescent="0.3"/>
    <row r="475" s="23" customFormat="1" ht="14.25" customHeight="1" x14ac:dyDescent="0.3"/>
    <row r="476" s="23" customFormat="1" ht="14.25" customHeight="1" x14ac:dyDescent="0.3"/>
    <row r="477" s="23" customFormat="1" ht="14.25" customHeight="1" x14ac:dyDescent="0.3"/>
    <row r="478" s="23" customFormat="1" ht="14.25" customHeight="1" x14ac:dyDescent="0.3"/>
    <row r="479" s="23" customFormat="1" ht="14.25" customHeight="1" x14ac:dyDescent="0.3"/>
    <row r="480" s="23" customFormat="1" ht="14.25" customHeight="1" x14ac:dyDescent="0.3"/>
    <row r="481" s="23" customFormat="1" ht="14.25" customHeight="1" x14ac:dyDescent="0.3"/>
    <row r="482" s="23" customFormat="1" ht="14.25" customHeight="1" x14ac:dyDescent="0.3"/>
    <row r="483" s="23" customFormat="1" ht="14.25" customHeight="1" x14ac:dyDescent="0.3"/>
    <row r="484" s="23" customFormat="1" ht="14.25" customHeight="1" x14ac:dyDescent="0.3"/>
    <row r="485" s="23" customFormat="1" ht="14.25" customHeight="1" x14ac:dyDescent="0.3"/>
    <row r="486" s="23" customFormat="1" ht="14.25" customHeight="1" x14ac:dyDescent="0.3"/>
    <row r="487" s="23" customFormat="1" ht="14.25" customHeight="1" x14ac:dyDescent="0.3"/>
    <row r="488" s="23" customFormat="1" ht="14.25" customHeight="1" x14ac:dyDescent="0.3"/>
    <row r="489" s="23" customFormat="1" ht="14.25" customHeight="1" x14ac:dyDescent="0.3"/>
    <row r="490" s="23" customFormat="1" ht="14.25" customHeight="1" x14ac:dyDescent="0.3"/>
    <row r="491" s="23" customFormat="1" ht="14.25" customHeight="1" x14ac:dyDescent="0.3"/>
    <row r="492" s="23" customFormat="1" ht="14.25" customHeight="1" x14ac:dyDescent="0.3"/>
    <row r="493" s="23" customFormat="1" ht="14.25" customHeight="1" x14ac:dyDescent="0.3"/>
    <row r="494" s="23" customFormat="1" ht="14.25" customHeight="1" x14ac:dyDescent="0.3"/>
    <row r="495" s="23" customFormat="1" ht="14.25" customHeight="1" x14ac:dyDescent="0.3"/>
    <row r="496" s="23" customFormat="1" ht="14.25" customHeight="1" x14ac:dyDescent="0.3"/>
    <row r="497" s="23" customFormat="1" ht="14.25" customHeight="1" x14ac:dyDescent="0.3"/>
    <row r="498" s="23" customFormat="1" ht="14.25" customHeight="1" x14ac:dyDescent="0.3"/>
    <row r="499" s="23" customFormat="1" ht="14.25" customHeight="1" x14ac:dyDescent="0.3"/>
    <row r="500" s="23" customFormat="1" ht="14.25" customHeight="1" x14ac:dyDescent="0.3"/>
    <row r="501" s="23" customFormat="1" ht="14.25" customHeight="1" x14ac:dyDescent="0.3"/>
    <row r="502" s="23" customFormat="1" ht="14.25" customHeight="1" x14ac:dyDescent="0.3"/>
    <row r="503" s="23" customFormat="1" ht="14.25" customHeight="1" x14ac:dyDescent="0.3"/>
    <row r="504" s="23" customFormat="1" ht="14.25" customHeight="1" x14ac:dyDescent="0.3"/>
    <row r="505" s="23" customFormat="1" ht="14.25" customHeight="1" x14ac:dyDescent="0.3"/>
    <row r="506" s="23" customFormat="1" ht="14.25" customHeight="1" x14ac:dyDescent="0.3"/>
    <row r="507" s="23" customFormat="1" ht="14.25" customHeight="1" x14ac:dyDescent="0.3"/>
    <row r="508" s="23" customFormat="1" ht="14.25" customHeight="1" x14ac:dyDescent="0.3"/>
    <row r="509" s="23" customFormat="1" ht="14.25" customHeight="1" x14ac:dyDescent="0.3"/>
    <row r="510" s="23" customFormat="1" ht="14.25" customHeight="1" x14ac:dyDescent="0.3"/>
    <row r="511" s="23" customFormat="1" ht="14.25" customHeight="1" x14ac:dyDescent="0.3"/>
    <row r="512" s="23" customFormat="1" ht="14.25" customHeight="1" x14ac:dyDescent="0.3"/>
    <row r="513" s="23" customFormat="1" ht="14.25" customHeight="1" x14ac:dyDescent="0.3"/>
    <row r="514" s="23" customFormat="1" ht="14.25" customHeight="1" x14ac:dyDescent="0.3"/>
    <row r="515" s="23" customFormat="1" ht="14.25" customHeight="1" x14ac:dyDescent="0.3"/>
    <row r="516" s="23" customFormat="1" ht="14.25" customHeight="1" x14ac:dyDescent="0.3"/>
    <row r="517" s="23" customFormat="1" ht="14.25" customHeight="1" x14ac:dyDescent="0.3"/>
    <row r="518" s="23" customFormat="1" ht="14.25" customHeight="1" x14ac:dyDescent="0.3"/>
    <row r="519" s="23" customFormat="1" ht="14.25" customHeight="1" x14ac:dyDescent="0.3"/>
    <row r="520" s="23" customFormat="1" ht="14.25" customHeight="1" x14ac:dyDescent="0.3"/>
    <row r="521" s="23" customFormat="1" ht="14.25" customHeight="1" x14ac:dyDescent="0.3"/>
    <row r="522" s="23" customFormat="1" ht="14.25" customHeight="1" x14ac:dyDescent="0.3"/>
    <row r="523" s="23" customFormat="1" ht="14.25" customHeight="1" x14ac:dyDescent="0.3"/>
    <row r="524" s="23" customFormat="1" ht="14.25" customHeight="1" x14ac:dyDescent="0.3"/>
    <row r="525" s="23" customFormat="1" ht="14.25" customHeight="1" x14ac:dyDescent="0.3"/>
    <row r="526" s="23" customFormat="1" ht="14.25" customHeight="1" x14ac:dyDescent="0.3"/>
    <row r="527" s="23" customFormat="1" ht="14.25" customHeight="1" x14ac:dyDescent="0.3"/>
    <row r="528" s="23" customFormat="1" ht="14.25" customHeight="1" x14ac:dyDescent="0.3"/>
    <row r="529" s="23" customFormat="1" ht="14.25" customHeight="1" x14ac:dyDescent="0.3"/>
    <row r="530" s="23" customFormat="1" ht="14.25" customHeight="1" x14ac:dyDescent="0.3"/>
    <row r="531" s="23" customFormat="1" ht="14.25" customHeight="1" x14ac:dyDescent="0.3"/>
    <row r="532" s="23" customFormat="1" ht="14.25" customHeight="1" x14ac:dyDescent="0.3"/>
    <row r="533" s="23" customFormat="1" ht="14.25" customHeight="1" x14ac:dyDescent="0.3"/>
    <row r="534" s="23" customFormat="1" ht="14.25" customHeight="1" x14ac:dyDescent="0.3"/>
    <row r="535" s="23" customFormat="1" ht="14.25" customHeight="1" x14ac:dyDescent="0.3"/>
    <row r="536" s="23" customFormat="1" ht="14.25" customHeight="1" x14ac:dyDescent="0.3"/>
    <row r="537" s="23" customFormat="1" ht="14.25" customHeight="1" x14ac:dyDescent="0.3"/>
    <row r="538" s="23" customFormat="1" ht="14.25" customHeight="1" x14ac:dyDescent="0.3"/>
    <row r="539" s="23" customFormat="1" ht="14.25" customHeight="1" x14ac:dyDescent="0.3"/>
    <row r="540" s="23" customFormat="1" ht="14.25" customHeight="1" x14ac:dyDescent="0.3"/>
    <row r="541" s="23" customFormat="1" ht="14.25" customHeight="1" x14ac:dyDescent="0.3"/>
    <row r="542" s="23" customFormat="1" ht="14.25" customHeight="1" x14ac:dyDescent="0.3"/>
    <row r="543" s="23" customFormat="1" ht="14.25" customHeight="1" x14ac:dyDescent="0.3"/>
    <row r="544" s="23" customFormat="1" ht="14.25" customHeight="1" x14ac:dyDescent="0.3"/>
    <row r="545" s="23" customFormat="1" ht="14.25" customHeight="1" x14ac:dyDescent="0.3"/>
    <row r="546" s="23" customFormat="1" ht="14.25" customHeight="1" x14ac:dyDescent="0.3"/>
    <row r="547" s="23" customFormat="1" ht="14.25" customHeight="1" x14ac:dyDescent="0.3"/>
    <row r="548" s="23" customFormat="1" ht="14.25" customHeight="1" x14ac:dyDescent="0.3"/>
    <row r="549" s="23" customFormat="1" ht="14.25" customHeight="1" x14ac:dyDescent="0.3"/>
    <row r="550" s="23" customFormat="1" ht="14.25" customHeight="1" x14ac:dyDescent="0.3"/>
    <row r="551" s="23" customFormat="1" ht="14.25" customHeight="1" x14ac:dyDescent="0.3"/>
    <row r="552" s="23" customFormat="1" ht="14.25" customHeight="1" x14ac:dyDescent="0.3"/>
    <row r="553" s="23" customFormat="1" ht="14.25" customHeight="1" x14ac:dyDescent="0.3"/>
    <row r="554" s="23" customFormat="1" ht="14.25" customHeight="1" x14ac:dyDescent="0.3"/>
    <row r="555" s="23" customFormat="1" ht="14.25" customHeight="1" x14ac:dyDescent="0.3"/>
    <row r="556" s="23" customFormat="1" ht="14.25" customHeight="1" x14ac:dyDescent="0.3"/>
    <row r="557" s="23" customFormat="1" ht="14.25" customHeight="1" x14ac:dyDescent="0.3"/>
    <row r="558" s="23" customFormat="1" ht="14.25" customHeight="1" x14ac:dyDescent="0.3"/>
    <row r="559" s="23" customFormat="1" ht="14.25" customHeight="1" x14ac:dyDescent="0.3"/>
    <row r="560" s="23" customFormat="1" ht="14.25" customHeight="1" x14ac:dyDescent="0.3"/>
    <row r="561" s="23" customFormat="1" ht="14.25" customHeight="1" x14ac:dyDescent="0.3"/>
    <row r="562" s="23" customFormat="1" ht="14.25" customHeight="1" x14ac:dyDescent="0.3"/>
    <row r="563" s="23" customFormat="1" ht="14.25" customHeight="1" x14ac:dyDescent="0.3"/>
    <row r="564" s="23" customFormat="1" ht="14.25" customHeight="1" x14ac:dyDescent="0.3"/>
    <row r="565" s="23" customFormat="1" ht="14.25" customHeight="1" x14ac:dyDescent="0.3"/>
    <row r="566" s="23" customFormat="1" ht="14.25" customHeight="1" x14ac:dyDescent="0.3"/>
    <row r="567" s="23" customFormat="1" ht="14.25" customHeight="1" x14ac:dyDescent="0.3"/>
    <row r="568" s="23" customFormat="1" ht="14.25" customHeight="1" x14ac:dyDescent="0.3"/>
    <row r="569" s="23" customFormat="1" ht="14.25" customHeight="1" x14ac:dyDescent="0.3"/>
    <row r="570" s="23" customFormat="1" ht="14.25" customHeight="1" x14ac:dyDescent="0.3"/>
    <row r="571" s="23" customFormat="1" ht="14.25" customHeight="1" x14ac:dyDescent="0.3"/>
    <row r="572" s="23" customFormat="1" ht="14.25" customHeight="1" x14ac:dyDescent="0.3"/>
    <row r="573" s="23" customFormat="1" ht="14.25" customHeight="1" x14ac:dyDescent="0.3"/>
    <row r="574" s="23" customFormat="1" ht="14.25" customHeight="1" x14ac:dyDescent="0.3"/>
    <row r="575" s="23" customFormat="1" ht="14.25" customHeight="1" x14ac:dyDescent="0.3"/>
    <row r="576" s="23" customFormat="1" ht="14.25" customHeight="1" x14ac:dyDescent="0.3"/>
    <row r="577" s="23" customFormat="1" ht="14.25" customHeight="1" x14ac:dyDescent="0.3"/>
    <row r="578" s="23" customFormat="1" ht="14.25" customHeight="1" x14ac:dyDescent="0.3"/>
    <row r="579" s="23" customFormat="1" ht="14.25" customHeight="1" x14ac:dyDescent="0.3"/>
    <row r="580" s="23" customFormat="1" ht="14.25" customHeight="1" x14ac:dyDescent="0.3"/>
    <row r="581" s="23" customFormat="1" ht="14.25" customHeight="1" x14ac:dyDescent="0.3"/>
    <row r="582" s="23" customFormat="1" ht="14.25" customHeight="1" x14ac:dyDescent="0.3"/>
    <row r="583" s="23" customFormat="1" ht="14.25" customHeight="1" x14ac:dyDescent="0.3"/>
    <row r="584" s="23" customFormat="1" ht="14.25" customHeight="1" x14ac:dyDescent="0.3"/>
    <row r="585" s="23" customFormat="1" ht="14.25" customHeight="1" x14ac:dyDescent="0.3"/>
    <row r="586" s="23" customFormat="1" ht="14.25" customHeight="1" x14ac:dyDescent="0.3"/>
    <row r="587" s="23" customFormat="1" ht="14.25" customHeight="1" x14ac:dyDescent="0.3"/>
    <row r="588" s="23" customFormat="1" ht="14.25" customHeight="1" x14ac:dyDescent="0.3"/>
    <row r="589" s="23" customFormat="1" ht="14.25" customHeight="1" x14ac:dyDescent="0.3"/>
    <row r="590" s="23" customFormat="1" ht="14.25" customHeight="1" x14ac:dyDescent="0.3"/>
    <row r="591" s="23" customFormat="1" ht="14.25" customHeight="1" x14ac:dyDescent="0.3"/>
    <row r="592" s="23" customFormat="1" ht="14.25" customHeight="1" x14ac:dyDescent="0.3"/>
    <row r="593" s="23" customFormat="1" ht="14.25" customHeight="1" x14ac:dyDescent="0.3"/>
    <row r="594" s="23" customFormat="1" ht="14.25" customHeight="1" x14ac:dyDescent="0.3"/>
    <row r="595" s="23" customFormat="1" ht="14.25" customHeight="1" x14ac:dyDescent="0.3"/>
    <row r="596" s="23" customFormat="1" ht="14.25" customHeight="1" x14ac:dyDescent="0.3"/>
    <row r="597" s="23" customFormat="1" ht="14.25" customHeight="1" x14ac:dyDescent="0.3"/>
    <row r="598" s="23" customFormat="1" ht="14.25" customHeight="1" x14ac:dyDescent="0.3"/>
    <row r="599" s="23" customFormat="1" ht="14.25" customHeight="1" x14ac:dyDescent="0.3"/>
    <row r="600" s="23" customFormat="1" ht="14.25" customHeight="1" x14ac:dyDescent="0.3"/>
    <row r="601" s="23" customFormat="1" ht="14.25" customHeight="1" x14ac:dyDescent="0.3"/>
    <row r="602" s="23" customFormat="1" ht="14.25" customHeight="1" x14ac:dyDescent="0.3"/>
    <row r="603" s="23" customFormat="1" ht="14.25" customHeight="1" x14ac:dyDescent="0.3"/>
    <row r="604" s="23" customFormat="1" ht="14.25" customHeight="1" x14ac:dyDescent="0.3"/>
    <row r="605" s="23" customFormat="1" ht="14.25" customHeight="1" x14ac:dyDescent="0.3"/>
    <row r="606" s="23" customFormat="1" ht="14.25" customHeight="1" x14ac:dyDescent="0.3"/>
    <row r="607" s="23" customFormat="1" ht="14.25" customHeight="1" x14ac:dyDescent="0.3"/>
    <row r="608" s="23" customFormat="1" ht="14.25" customHeight="1" x14ac:dyDescent="0.3"/>
    <row r="609" s="23" customFormat="1" ht="14.25" customHeight="1" x14ac:dyDescent="0.3"/>
    <row r="610" s="23" customFormat="1" ht="14.25" customHeight="1" x14ac:dyDescent="0.3"/>
    <row r="611" s="23" customFormat="1" ht="14.25" customHeight="1" x14ac:dyDescent="0.3"/>
    <row r="612" s="23" customFormat="1" ht="14.25" customHeight="1" x14ac:dyDescent="0.3"/>
    <row r="613" s="23" customFormat="1" ht="14.25" customHeight="1" x14ac:dyDescent="0.3"/>
    <row r="614" s="23" customFormat="1" ht="14.25" customHeight="1" x14ac:dyDescent="0.3"/>
    <row r="615" s="23" customFormat="1" ht="14.25" customHeight="1" x14ac:dyDescent="0.3"/>
    <row r="616" s="23" customFormat="1" ht="14.25" customHeight="1" x14ac:dyDescent="0.3"/>
    <row r="617" s="23" customFormat="1" ht="14.25" customHeight="1" x14ac:dyDescent="0.3"/>
    <row r="618" s="23" customFormat="1" ht="14.25" customHeight="1" x14ac:dyDescent="0.3"/>
    <row r="619" s="23" customFormat="1" ht="14.25" customHeight="1" x14ac:dyDescent="0.3"/>
    <row r="620" s="23" customFormat="1" ht="14.25" customHeight="1" x14ac:dyDescent="0.3"/>
    <row r="621" s="23" customFormat="1" ht="14.25" customHeight="1" x14ac:dyDescent="0.3"/>
    <row r="622" s="23" customFormat="1" ht="14.25" customHeight="1" x14ac:dyDescent="0.3"/>
    <row r="623" s="23" customFormat="1" ht="14.25" customHeight="1" x14ac:dyDescent="0.3"/>
    <row r="624" s="23" customFormat="1" ht="14.25" customHeight="1" x14ac:dyDescent="0.3"/>
    <row r="625" s="23" customFormat="1" ht="14.25" customHeight="1" x14ac:dyDescent="0.3"/>
    <row r="626" s="23" customFormat="1" ht="14.25" customHeight="1" x14ac:dyDescent="0.3"/>
    <row r="627" s="23" customFormat="1" ht="14.25" customHeight="1" x14ac:dyDescent="0.3"/>
    <row r="628" s="23" customFormat="1" ht="14.25" customHeight="1" x14ac:dyDescent="0.3"/>
    <row r="629" s="23" customFormat="1" ht="14.25" customHeight="1" x14ac:dyDescent="0.3"/>
    <row r="630" s="23" customFormat="1" ht="14.25" customHeight="1" x14ac:dyDescent="0.3"/>
    <row r="631" s="23" customFormat="1" ht="14.25" customHeight="1" x14ac:dyDescent="0.3"/>
    <row r="632" s="23" customFormat="1" ht="14.25" customHeight="1" x14ac:dyDescent="0.3"/>
    <row r="633" s="23" customFormat="1" ht="14.25" customHeight="1" x14ac:dyDescent="0.3"/>
    <row r="634" s="23" customFormat="1" ht="14.25" customHeight="1" x14ac:dyDescent="0.3"/>
    <row r="635" s="23" customFormat="1" ht="14.25" customHeight="1" x14ac:dyDescent="0.3"/>
    <row r="636" s="23" customFormat="1" ht="14.25" customHeight="1" x14ac:dyDescent="0.3"/>
    <row r="637" s="23" customFormat="1" ht="14.25" customHeight="1" x14ac:dyDescent="0.3"/>
    <row r="638" s="23" customFormat="1" ht="14.25" customHeight="1" x14ac:dyDescent="0.3"/>
    <row r="639" s="23" customFormat="1" ht="14.25" customHeight="1" x14ac:dyDescent="0.3"/>
    <row r="640" s="23" customFormat="1" ht="14.25" customHeight="1" x14ac:dyDescent="0.3"/>
    <row r="641" s="23" customFormat="1" ht="14.25" customHeight="1" x14ac:dyDescent="0.3"/>
    <row r="642" s="23" customFormat="1" ht="14.25" customHeight="1" x14ac:dyDescent="0.3"/>
    <row r="643" s="23" customFormat="1" ht="14.25" customHeight="1" x14ac:dyDescent="0.3"/>
    <row r="644" s="23" customFormat="1" ht="14.25" customHeight="1" x14ac:dyDescent="0.3"/>
    <row r="645" s="23" customFormat="1" ht="14.25" customHeight="1" x14ac:dyDescent="0.3"/>
    <row r="646" s="23" customFormat="1" ht="14.25" customHeight="1" x14ac:dyDescent="0.3"/>
    <row r="647" s="23" customFormat="1" ht="14.25" customHeight="1" x14ac:dyDescent="0.3"/>
    <row r="648" s="23" customFormat="1" ht="14.25" customHeight="1" x14ac:dyDescent="0.3"/>
    <row r="649" s="23" customFormat="1" ht="14.25" customHeight="1" x14ac:dyDescent="0.3"/>
    <row r="650" s="23" customFormat="1" ht="14.25" customHeight="1" x14ac:dyDescent="0.3"/>
    <row r="651" s="23" customFormat="1" ht="14.25" customHeight="1" x14ac:dyDescent="0.3"/>
    <row r="652" s="23" customFormat="1" ht="14.25" customHeight="1" x14ac:dyDescent="0.3"/>
    <row r="653" s="23" customFormat="1" ht="14.25" customHeight="1" x14ac:dyDescent="0.3"/>
    <row r="654" s="23" customFormat="1" ht="14.25" customHeight="1" x14ac:dyDescent="0.3"/>
    <row r="655" s="23" customFormat="1" ht="14.25" customHeight="1" x14ac:dyDescent="0.3"/>
    <row r="656" s="23" customFormat="1" ht="14.25" customHeight="1" x14ac:dyDescent="0.3"/>
    <row r="657" s="23" customFormat="1" ht="14.25" customHeight="1" x14ac:dyDescent="0.3"/>
    <row r="658" s="23" customFormat="1" ht="14.25" customHeight="1" x14ac:dyDescent="0.3"/>
    <row r="659" s="23" customFormat="1" ht="14.25" customHeight="1" x14ac:dyDescent="0.3"/>
    <row r="660" s="23" customFormat="1" ht="14.25" customHeight="1" x14ac:dyDescent="0.3"/>
    <row r="661" s="23" customFormat="1" ht="14.25" customHeight="1" x14ac:dyDescent="0.3"/>
    <row r="662" s="23" customFormat="1" ht="14.25" customHeight="1" x14ac:dyDescent="0.3"/>
    <row r="663" s="23" customFormat="1" ht="14.25" customHeight="1" x14ac:dyDescent="0.3"/>
    <row r="664" s="23" customFormat="1" ht="14.25" customHeight="1" x14ac:dyDescent="0.3"/>
    <row r="665" s="23" customFormat="1" ht="14.25" customHeight="1" x14ac:dyDescent="0.3"/>
    <row r="666" s="23" customFormat="1" ht="14.25" customHeight="1" x14ac:dyDescent="0.3"/>
    <row r="667" s="23" customFormat="1" ht="14.25" customHeight="1" x14ac:dyDescent="0.3"/>
    <row r="668" s="23" customFormat="1" ht="14.25" customHeight="1" x14ac:dyDescent="0.3"/>
    <row r="669" s="23" customFormat="1" ht="14.25" customHeight="1" x14ac:dyDescent="0.3"/>
    <row r="670" s="23" customFormat="1" ht="14.25" customHeight="1" x14ac:dyDescent="0.3"/>
    <row r="671" s="23" customFormat="1" ht="14.25" customHeight="1" x14ac:dyDescent="0.3"/>
    <row r="672" s="23" customFormat="1" ht="14.25" customHeight="1" x14ac:dyDescent="0.3"/>
    <row r="673" s="23" customFormat="1" ht="14.25" customHeight="1" x14ac:dyDescent="0.3"/>
    <row r="674" s="23" customFormat="1" ht="14.25" customHeight="1" x14ac:dyDescent="0.3"/>
    <row r="675" s="23" customFormat="1" ht="14.25" customHeight="1" x14ac:dyDescent="0.3"/>
    <row r="676" s="23" customFormat="1" ht="14.25" customHeight="1" x14ac:dyDescent="0.3"/>
    <row r="677" s="23" customFormat="1" ht="14.25" customHeight="1" x14ac:dyDescent="0.3"/>
    <row r="678" s="23" customFormat="1" ht="14.25" customHeight="1" x14ac:dyDescent="0.3"/>
    <row r="679" s="23" customFormat="1" ht="14.25" customHeight="1" x14ac:dyDescent="0.3"/>
    <row r="680" s="23" customFormat="1" ht="14.25" customHeight="1" x14ac:dyDescent="0.3"/>
    <row r="681" s="23" customFormat="1" ht="14.25" customHeight="1" x14ac:dyDescent="0.3"/>
    <row r="682" s="23" customFormat="1" ht="14.25" customHeight="1" x14ac:dyDescent="0.3"/>
    <row r="683" s="23" customFormat="1" ht="14.25" customHeight="1" x14ac:dyDescent="0.3"/>
    <row r="684" s="23" customFormat="1" ht="14.25" customHeight="1" x14ac:dyDescent="0.3"/>
    <row r="685" s="23" customFormat="1" ht="14.25" customHeight="1" x14ac:dyDescent="0.3"/>
    <row r="686" s="23" customFormat="1" ht="14.25" customHeight="1" x14ac:dyDescent="0.3"/>
    <row r="687" s="23" customFormat="1" ht="14.25" customHeight="1" x14ac:dyDescent="0.3"/>
    <row r="688" s="23" customFormat="1" ht="14.25" customHeight="1" x14ac:dyDescent="0.3"/>
    <row r="689" s="23" customFormat="1" ht="14.25" customHeight="1" x14ac:dyDescent="0.3"/>
    <row r="690" s="23" customFormat="1" ht="14.25" customHeight="1" x14ac:dyDescent="0.3"/>
    <row r="691" s="23" customFormat="1" ht="14.25" customHeight="1" x14ac:dyDescent="0.3"/>
    <row r="692" s="23" customFormat="1" ht="14.25" customHeight="1" x14ac:dyDescent="0.3"/>
    <row r="693" s="23" customFormat="1" ht="14.25" customHeight="1" x14ac:dyDescent="0.3"/>
    <row r="694" s="23" customFormat="1" ht="14.25" customHeight="1" x14ac:dyDescent="0.3"/>
    <row r="695" s="23" customFormat="1" ht="14.25" customHeight="1" x14ac:dyDescent="0.3"/>
    <row r="696" s="23" customFormat="1" ht="14.25" customHeight="1" x14ac:dyDescent="0.3"/>
    <row r="697" s="23" customFormat="1" ht="14.25" customHeight="1" x14ac:dyDescent="0.3"/>
    <row r="698" s="23" customFormat="1" ht="14.25" customHeight="1" x14ac:dyDescent="0.3"/>
    <row r="699" s="23" customFormat="1" ht="14.25" customHeight="1" x14ac:dyDescent="0.3"/>
    <row r="700" s="23" customFormat="1" ht="14.25" customHeight="1" x14ac:dyDescent="0.3"/>
    <row r="701" s="23" customFormat="1" ht="14.25" customHeight="1" x14ac:dyDescent="0.3"/>
    <row r="702" s="23" customFormat="1" ht="14.25" customHeight="1" x14ac:dyDescent="0.3"/>
    <row r="703" s="23" customFormat="1" ht="14.25" customHeight="1" x14ac:dyDescent="0.3"/>
    <row r="704" s="23" customFormat="1" ht="14.25" customHeight="1" x14ac:dyDescent="0.3"/>
    <row r="705" s="23" customFormat="1" ht="14.25" customHeight="1" x14ac:dyDescent="0.3"/>
    <row r="706" s="23" customFormat="1" ht="14.25" customHeight="1" x14ac:dyDescent="0.3"/>
    <row r="707" s="23" customFormat="1" ht="14.25" customHeight="1" x14ac:dyDescent="0.3"/>
    <row r="708" s="23" customFormat="1" ht="14.25" customHeight="1" x14ac:dyDescent="0.3"/>
    <row r="709" s="23" customFormat="1" ht="14.25" customHeight="1" x14ac:dyDescent="0.3"/>
    <row r="710" s="23" customFormat="1" ht="14.25" customHeight="1" x14ac:dyDescent="0.3"/>
    <row r="711" s="23" customFormat="1" ht="14.25" customHeight="1" x14ac:dyDescent="0.3"/>
    <row r="712" s="23" customFormat="1" ht="14.25" customHeight="1" x14ac:dyDescent="0.3"/>
    <row r="713" s="23" customFormat="1" ht="14.25" customHeight="1" x14ac:dyDescent="0.3"/>
    <row r="714" s="23" customFormat="1" ht="14.25" customHeight="1" x14ac:dyDescent="0.3"/>
    <row r="715" s="23" customFormat="1" ht="14.25" customHeight="1" x14ac:dyDescent="0.3"/>
    <row r="716" s="23" customFormat="1" ht="14.25" customHeight="1" x14ac:dyDescent="0.3"/>
    <row r="717" s="23" customFormat="1" ht="14.25" customHeight="1" x14ac:dyDescent="0.3"/>
    <row r="718" s="23" customFormat="1" ht="14.25" customHeight="1" x14ac:dyDescent="0.3"/>
    <row r="719" s="23" customFormat="1" ht="14.25" customHeight="1" x14ac:dyDescent="0.3"/>
    <row r="720" s="23" customFormat="1" ht="14.25" customHeight="1" x14ac:dyDescent="0.3"/>
    <row r="721" s="23" customFormat="1" ht="14.25" customHeight="1" x14ac:dyDescent="0.3"/>
    <row r="722" s="23" customFormat="1" ht="14.25" customHeight="1" x14ac:dyDescent="0.3"/>
    <row r="723" s="23" customFormat="1" ht="14.25" customHeight="1" x14ac:dyDescent="0.3"/>
    <row r="724" s="23" customFormat="1" ht="14.25" customHeight="1" x14ac:dyDescent="0.3"/>
    <row r="725" s="23" customFormat="1" ht="14.25" customHeight="1" x14ac:dyDescent="0.3"/>
    <row r="726" s="23" customFormat="1" ht="14.25" customHeight="1" x14ac:dyDescent="0.3"/>
    <row r="727" s="23" customFormat="1" ht="14.25" customHeight="1" x14ac:dyDescent="0.3"/>
    <row r="728" s="23" customFormat="1" ht="14.25" customHeight="1" x14ac:dyDescent="0.3"/>
    <row r="729" s="23" customFormat="1" ht="14.25" customHeight="1" x14ac:dyDescent="0.3"/>
    <row r="730" s="23" customFormat="1" ht="14.25" customHeight="1" x14ac:dyDescent="0.3"/>
    <row r="731" s="23" customFormat="1" ht="14.25" customHeight="1" x14ac:dyDescent="0.3"/>
    <row r="732" s="23" customFormat="1" ht="14.25" customHeight="1" x14ac:dyDescent="0.3"/>
    <row r="733" s="23" customFormat="1" ht="14.25" customHeight="1" x14ac:dyDescent="0.3"/>
    <row r="734" s="23" customFormat="1" ht="14.25" customHeight="1" x14ac:dyDescent="0.3"/>
    <row r="735" s="23" customFormat="1" ht="14.25" customHeight="1" x14ac:dyDescent="0.3"/>
    <row r="736" s="23" customFormat="1" ht="14.25" customHeight="1" x14ac:dyDescent="0.3"/>
    <row r="737" s="23" customFormat="1" ht="14.25" customHeight="1" x14ac:dyDescent="0.3"/>
    <row r="738" s="23" customFormat="1" ht="14.25" customHeight="1" x14ac:dyDescent="0.3"/>
    <row r="739" s="23" customFormat="1" ht="14.25" customHeight="1" x14ac:dyDescent="0.3"/>
    <row r="740" s="23" customFormat="1" ht="14.25" customHeight="1" x14ac:dyDescent="0.3"/>
    <row r="741" s="23" customFormat="1" ht="14.25" customHeight="1" x14ac:dyDescent="0.3"/>
    <row r="742" s="23" customFormat="1" ht="14.25" customHeight="1" x14ac:dyDescent="0.3"/>
    <row r="743" s="23" customFormat="1" ht="14.25" customHeight="1" x14ac:dyDescent="0.3"/>
    <row r="744" s="23" customFormat="1" ht="14.25" customHeight="1" x14ac:dyDescent="0.3"/>
    <row r="745" s="23" customFormat="1" ht="14.25" customHeight="1" x14ac:dyDescent="0.3"/>
    <row r="746" s="23" customFormat="1" ht="14.25" customHeight="1" x14ac:dyDescent="0.3"/>
    <row r="747" s="23" customFormat="1" ht="14.25" customHeight="1" x14ac:dyDescent="0.3"/>
    <row r="748" s="23" customFormat="1" ht="14.25" customHeight="1" x14ac:dyDescent="0.3"/>
    <row r="749" s="23" customFormat="1" ht="14.25" customHeight="1" x14ac:dyDescent="0.3"/>
    <row r="750" s="23" customFormat="1" ht="14.25" customHeight="1" x14ac:dyDescent="0.3"/>
    <row r="751" s="23" customFormat="1" ht="14.25" customHeight="1" x14ac:dyDescent="0.3"/>
    <row r="752" s="23" customFormat="1" ht="14.25" customHeight="1" x14ac:dyDescent="0.3"/>
    <row r="753" s="23" customFormat="1" ht="14.25" customHeight="1" x14ac:dyDescent="0.3"/>
    <row r="754" s="23" customFormat="1" ht="14.25" customHeight="1" x14ac:dyDescent="0.3"/>
    <row r="755" s="23" customFormat="1" ht="14.25" customHeight="1" x14ac:dyDescent="0.3"/>
    <row r="756" s="23" customFormat="1" ht="14.25" customHeight="1" x14ac:dyDescent="0.3"/>
    <row r="757" s="23" customFormat="1" ht="14.25" customHeight="1" x14ac:dyDescent="0.3"/>
    <row r="758" s="23" customFormat="1" ht="14.25" customHeight="1" x14ac:dyDescent="0.3"/>
    <row r="759" s="23" customFormat="1" ht="14.25" customHeight="1" x14ac:dyDescent="0.3"/>
    <row r="760" s="23" customFormat="1" ht="14.25" customHeight="1" x14ac:dyDescent="0.3"/>
    <row r="761" s="23" customFormat="1" ht="14.25" customHeight="1" x14ac:dyDescent="0.3"/>
    <row r="762" s="23" customFormat="1" ht="14.25" customHeight="1" x14ac:dyDescent="0.3"/>
    <row r="763" s="23" customFormat="1" ht="14.25" customHeight="1" x14ac:dyDescent="0.3"/>
    <row r="764" s="23" customFormat="1" ht="14.25" customHeight="1" x14ac:dyDescent="0.3"/>
    <row r="765" s="23" customFormat="1" ht="14.25" customHeight="1" x14ac:dyDescent="0.3"/>
    <row r="766" s="23" customFormat="1" ht="14.25" customHeight="1" x14ac:dyDescent="0.3"/>
    <row r="767" s="23" customFormat="1" ht="14.25" customHeight="1" x14ac:dyDescent="0.3"/>
    <row r="768" s="23" customFormat="1" ht="14.25" customHeight="1" x14ac:dyDescent="0.3"/>
    <row r="769" s="23" customFormat="1" ht="14.25" customHeight="1" x14ac:dyDescent="0.3"/>
    <row r="770" s="23" customFormat="1" ht="14.25" customHeight="1" x14ac:dyDescent="0.3"/>
    <row r="771" s="23" customFormat="1" ht="14.25" customHeight="1" x14ac:dyDescent="0.3"/>
    <row r="772" s="23" customFormat="1" ht="14.25" customHeight="1" x14ac:dyDescent="0.3"/>
    <row r="773" s="23" customFormat="1" ht="14.25" customHeight="1" x14ac:dyDescent="0.3"/>
    <row r="774" s="23" customFormat="1" ht="14.25" customHeight="1" x14ac:dyDescent="0.3"/>
    <row r="775" s="23" customFormat="1" ht="14.25" customHeight="1" x14ac:dyDescent="0.3"/>
    <row r="776" s="23" customFormat="1" ht="14.25" customHeight="1" x14ac:dyDescent="0.3"/>
    <row r="777" s="23" customFormat="1" ht="14.25" customHeight="1" x14ac:dyDescent="0.3"/>
    <row r="778" s="23" customFormat="1" ht="14.25" customHeight="1" x14ac:dyDescent="0.3"/>
    <row r="779" s="23" customFormat="1" ht="14.25" customHeight="1" x14ac:dyDescent="0.3"/>
    <row r="780" s="23" customFormat="1" ht="14.25" customHeight="1" x14ac:dyDescent="0.3"/>
    <row r="781" s="23" customFormat="1" ht="14.25" customHeight="1" x14ac:dyDescent="0.3"/>
    <row r="782" s="23" customFormat="1" ht="14.25" customHeight="1" x14ac:dyDescent="0.3"/>
    <row r="783" s="23" customFormat="1" ht="14.25" customHeight="1" x14ac:dyDescent="0.3"/>
    <row r="784" s="23" customFormat="1" ht="14.25" customHeight="1" x14ac:dyDescent="0.3"/>
    <row r="785" s="23" customFormat="1" ht="14.25" customHeight="1" x14ac:dyDescent="0.3"/>
    <row r="786" s="23" customFormat="1" ht="14.25" customHeight="1" x14ac:dyDescent="0.3"/>
    <row r="787" s="23" customFormat="1" ht="14.25" customHeight="1" x14ac:dyDescent="0.3"/>
    <row r="788" s="23" customFormat="1" ht="14.25" customHeight="1" x14ac:dyDescent="0.3"/>
    <row r="789" s="23" customFormat="1" ht="14.25" customHeight="1" x14ac:dyDescent="0.3"/>
    <row r="790" s="23" customFormat="1" ht="14.25" customHeight="1" x14ac:dyDescent="0.3"/>
    <row r="791" s="23" customFormat="1" ht="14.25" customHeight="1" x14ac:dyDescent="0.3"/>
    <row r="792" s="23" customFormat="1" ht="14.25" customHeight="1" x14ac:dyDescent="0.3"/>
    <row r="793" s="23" customFormat="1" ht="14.25" customHeight="1" x14ac:dyDescent="0.3"/>
    <row r="794" s="23" customFormat="1" ht="14.25" customHeight="1" x14ac:dyDescent="0.3"/>
    <row r="795" s="23" customFormat="1" ht="14.25" customHeight="1" x14ac:dyDescent="0.3"/>
    <row r="796" s="23" customFormat="1" ht="14.25" customHeight="1" x14ac:dyDescent="0.3"/>
    <row r="797" s="23" customFormat="1" ht="14.25" customHeight="1" x14ac:dyDescent="0.3"/>
    <row r="798" s="23" customFormat="1" ht="14.25" customHeight="1" x14ac:dyDescent="0.3"/>
    <row r="799" s="23" customFormat="1" ht="14.25" customHeight="1" x14ac:dyDescent="0.3"/>
    <row r="800" s="23" customFormat="1" ht="14.25" customHeight="1" x14ac:dyDescent="0.3"/>
    <row r="801" s="23" customFormat="1" ht="14.25" customHeight="1" x14ac:dyDescent="0.3"/>
    <row r="802" s="23" customFormat="1" ht="14.25" customHeight="1" x14ac:dyDescent="0.3"/>
    <row r="803" s="23" customFormat="1" ht="14.25" customHeight="1" x14ac:dyDescent="0.3"/>
    <row r="804" s="23" customFormat="1" ht="14.25" customHeight="1" x14ac:dyDescent="0.3"/>
    <row r="805" s="23" customFormat="1" ht="14.25" customHeight="1" x14ac:dyDescent="0.3"/>
    <row r="806" s="23" customFormat="1" ht="14.25" customHeight="1" x14ac:dyDescent="0.3"/>
    <row r="807" s="23" customFormat="1" ht="14.25" customHeight="1" x14ac:dyDescent="0.3"/>
    <row r="808" s="23" customFormat="1" ht="14.25" customHeight="1" x14ac:dyDescent="0.3"/>
    <row r="809" s="23" customFormat="1" ht="14.25" customHeight="1" x14ac:dyDescent="0.3"/>
    <row r="810" s="23" customFormat="1" ht="14.25" customHeight="1" x14ac:dyDescent="0.3"/>
    <row r="811" s="23" customFormat="1" ht="14.25" customHeight="1" x14ac:dyDescent="0.3"/>
    <row r="812" s="23" customFormat="1" ht="14.25" customHeight="1" x14ac:dyDescent="0.3"/>
    <row r="813" s="23" customFormat="1" ht="14.25" customHeight="1" x14ac:dyDescent="0.3"/>
    <row r="814" s="23" customFormat="1" ht="14.25" customHeight="1" x14ac:dyDescent="0.3"/>
    <row r="815" s="23" customFormat="1" ht="14.25" customHeight="1" x14ac:dyDescent="0.3"/>
    <row r="816" s="23" customFormat="1" ht="14.25" customHeight="1" x14ac:dyDescent="0.3"/>
    <row r="817" s="23" customFormat="1" ht="14.25" customHeight="1" x14ac:dyDescent="0.3"/>
    <row r="818" s="23" customFormat="1" ht="14.25" customHeight="1" x14ac:dyDescent="0.3"/>
    <row r="819" s="23" customFormat="1" ht="14.25" customHeight="1" x14ac:dyDescent="0.3"/>
    <row r="820" s="23" customFormat="1" ht="14.25" customHeight="1" x14ac:dyDescent="0.3"/>
    <row r="821" s="23" customFormat="1" ht="14.25" customHeight="1" x14ac:dyDescent="0.3"/>
    <row r="822" s="23" customFormat="1" ht="14.25" customHeight="1" x14ac:dyDescent="0.3"/>
    <row r="823" s="23" customFormat="1" ht="14.25" customHeight="1" x14ac:dyDescent="0.3"/>
    <row r="824" s="23" customFormat="1" ht="14.25" customHeight="1" x14ac:dyDescent="0.3"/>
    <row r="825" s="23" customFormat="1" ht="14.25" customHeight="1" x14ac:dyDescent="0.3"/>
    <row r="826" s="23" customFormat="1" ht="14.25" customHeight="1" x14ac:dyDescent="0.3"/>
    <row r="827" s="23" customFormat="1" ht="14.25" customHeight="1" x14ac:dyDescent="0.3"/>
    <row r="828" s="23" customFormat="1" ht="14.25" customHeight="1" x14ac:dyDescent="0.3"/>
    <row r="829" s="23" customFormat="1" ht="14.25" customHeight="1" x14ac:dyDescent="0.3"/>
    <row r="830" s="23" customFormat="1" ht="14.25" customHeight="1" x14ac:dyDescent="0.3"/>
    <row r="831" s="23" customFormat="1" ht="14.25" customHeight="1" x14ac:dyDescent="0.3"/>
    <row r="832" s="23" customFormat="1" ht="14.25" customHeight="1" x14ac:dyDescent="0.3"/>
    <row r="833" s="23" customFormat="1" ht="14.25" customHeight="1" x14ac:dyDescent="0.3"/>
    <row r="834" s="23" customFormat="1" ht="14.25" customHeight="1" x14ac:dyDescent="0.3"/>
    <row r="835" s="23" customFormat="1" ht="14.25" customHeight="1" x14ac:dyDescent="0.3"/>
    <row r="836" s="23" customFormat="1" ht="14.25" customHeight="1" x14ac:dyDescent="0.3"/>
    <row r="837" s="23" customFormat="1" ht="14.25" customHeight="1" x14ac:dyDescent="0.3"/>
    <row r="838" s="23" customFormat="1" ht="14.25" customHeight="1" x14ac:dyDescent="0.3"/>
    <row r="839" s="23" customFormat="1" ht="14.25" customHeight="1" x14ac:dyDescent="0.3"/>
    <row r="840" s="23" customFormat="1" ht="14.25" customHeight="1" x14ac:dyDescent="0.3"/>
    <row r="841" s="23" customFormat="1" ht="14.25" customHeight="1" x14ac:dyDescent="0.3"/>
    <row r="842" s="23" customFormat="1" ht="14.25" customHeight="1" x14ac:dyDescent="0.3"/>
    <row r="843" s="23" customFormat="1" ht="14.25" customHeight="1" x14ac:dyDescent="0.3"/>
    <row r="844" s="23" customFormat="1" ht="14.25" customHeight="1" x14ac:dyDescent="0.3"/>
    <row r="845" s="23" customFormat="1" ht="14.25" customHeight="1" x14ac:dyDescent="0.3"/>
    <row r="846" s="23" customFormat="1" ht="14.25" customHeight="1" x14ac:dyDescent="0.3"/>
    <row r="847" s="23" customFormat="1" ht="14.25" customHeight="1" x14ac:dyDescent="0.3"/>
    <row r="848" s="23" customFormat="1" ht="14.25" customHeight="1" x14ac:dyDescent="0.3"/>
    <row r="849" s="23" customFormat="1" ht="14.25" customHeight="1" x14ac:dyDescent="0.3"/>
    <row r="850" s="23" customFormat="1" ht="14.25" customHeight="1" x14ac:dyDescent="0.3"/>
    <row r="851" s="23" customFormat="1" ht="14.25" customHeight="1" x14ac:dyDescent="0.3"/>
    <row r="852" s="23" customFormat="1" ht="14.25" customHeight="1" x14ac:dyDescent="0.3"/>
    <row r="853" s="23" customFormat="1" ht="14.25" customHeight="1" x14ac:dyDescent="0.3"/>
    <row r="854" s="23" customFormat="1" ht="14.25" customHeight="1" x14ac:dyDescent="0.3"/>
    <row r="855" s="23" customFormat="1" ht="14.25" customHeight="1" x14ac:dyDescent="0.3"/>
    <row r="856" s="23" customFormat="1" ht="14.25" customHeight="1" x14ac:dyDescent="0.3"/>
    <row r="857" s="23" customFormat="1" ht="14.25" customHeight="1" x14ac:dyDescent="0.3"/>
    <row r="858" s="23" customFormat="1" ht="14.25" customHeight="1" x14ac:dyDescent="0.3"/>
    <row r="859" s="23" customFormat="1" ht="14.25" customHeight="1" x14ac:dyDescent="0.3"/>
    <row r="860" s="23" customFormat="1" ht="14.25" customHeight="1" x14ac:dyDescent="0.3"/>
    <row r="861" s="23" customFormat="1" ht="14.25" customHeight="1" x14ac:dyDescent="0.3"/>
    <row r="862" s="23" customFormat="1" ht="14.25" customHeight="1" x14ac:dyDescent="0.3"/>
    <row r="863" s="23" customFormat="1" ht="14.25" customHeight="1" x14ac:dyDescent="0.3"/>
    <row r="864" s="23" customFormat="1" ht="14.25" customHeight="1" x14ac:dyDescent="0.3"/>
    <row r="865" s="23" customFormat="1" ht="14.25" customHeight="1" x14ac:dyDescent="0.3"/>
    <row r="866" s="23" customFormat="1" ht="14.25" customHeight="1" x14ac:dyDescent="0.3"/>
    <row r="867" s="23" customFormat="1" ht="14.25" customHeight="1" x14ac:dyDescent="0.3"/>
    <row r="868" s="23" customFormat="1" ht="14.25" customHeight="1" x14ac:dyDescent="0.3"/>
    <row r="869" s="23" customFormat="1" ht="14.25" customHeight="1" x14ac:dyDescent="0.3"/>
    <row r="870" s="23" customFormat="1" ht="14.25" customHeight="1" x14ac:dyDescent="0.3"/>
    <row r="871" s="23" customFormat="1" ht="14.25" customHeight="1" x14ac:dyDescent="0.3"/>
    <row r="872" s="23" customFormat="1" ht="14.25" customHeight="1" x14ac:dyDescent="0.3"/>
    <row r="873" s="23" customFormat="1" ht="14.25" customHeight="1" x14ac:dyDescent="0.3"/>
    <row r="874" s="23" customFormat="1" ht="14.25" customHeight="1" x14ac:dyDescent="0.3"/>
    <row r="875" s="23" customFormat="1" ht="14.25" customHeight="1" x14ac:dyDescent="0.3"/>
    <row r="876" s="23" customFormat="1" ht="14.25" customHeight="1" x14ac:dyDescent="0.3"/>
    <row r="877" s="23" customFormat="1" ht="14.25" customHeight="1" x14ac:dyDescent="0.3"/>
    <row r="878" s="23" customFormat="1" ht="14.25" customHeight="1" x14ac:dyDescent="0.3"/>
    <row r="879" s="23" customFormat="1" ht="14.25" customHeight="1" x14ac:dyDescent="0.3"/>
    <row r="880" s="23" customFormat="1" ht="14.25" customHeight="1" x14ac:dyDescent="0.3"/>
    <row r="881" s="23" customFormat="1" ht="14.25" customHeight="1" x14ac:dyDescent="0.3"/>
    <row r="882" s="23" customFormat="1" ht="14.25" customHeight="1" x14ac:dyDescent="0.3"/>
    <row r="883" s="23" customFormat="1" ht="14.25" customHeight="1" x14ac:dyDescent="0.3"/>
    <row r="884" s="23" customFormat="1" ht="14.25" customHeight="1" x14ac:dyDescent="0.3"/>
    <row r="885" s="23" customFormat="1" ht="14.25" customHeight="1" x14ac:dyDescent="0.3"/>
    <row r="886" s="23" customFormat="1" ht="14.25" customHeight="1" x14ac:dyDescent="0.3"/>
    <row r="887" s="23" customFormat="1" ht="14.25" customHeight="1" x14ac:dyDescent="0.3"/>
    <row r="888" s="23" customFormat="1" ht="14.25" customHeight="1" x14ac:dyDescent="0.3"/>
    <row r="889" s="23" customFormat="1" ht="14.25" customHeight="1" x14ac:dyDescent="0.3"/>
    <row r="890" s="23" customFormat="1" ht="14.25" customHeight="1" x14ac:dyDescent="0.3"/>
    <row r="891" s="23" customFormat="1" ht="14.25" customHeight="1" x14ac:dyDescent="0.3"/>
    <row r="892" s="23" customFormat="1" ht="14.25" customHeight="1" x14ac:dyDescent="0.3"/>
    <row r="893" s="23" customFormat="1" ht="14.25" customHeight="1" x14ac:dyDescent="0.3"/>
    <row r="894" s="23" customFormat="1" ht="14.25" customHeight="1" x14ac:dyDescent="0.3"/>
    <row r="895" s="23" customFormat="1" ht="14.25" customHeight="1" x14ac:dyDescent="0.3"/>
    <row r="896" s="23" customFormat="1" ht="14.25" customHeight="1" x14ac:dyDescent="0.3"/>
    <row r="897" s="23" customFormat="1" ht="14.25" customHeight="1" x14ac:dyDescent="0.3"/>
    <row r="898" s="23" customFormat="1" ht="14.25" customHeight="1" x14ac:dyDescent="0.3"/>
    <row r="899" s="23" customFormat="1" ht="14.25" customHeight="1" x14ac:dyDescent="0.3"/>
    <row r="900" s="23" customFormat="1" ht="14.25" customHeight="1" x14ac:dyDescent="0.3"/>
    <row r="901" s="23" customFormat="1" ht="14.25" customHeight="1" x14ac:dyDescent="0.3"/>
    <row r="902" s="23" customFormat="1" ht="14.25" customHeight="1" x14ac:dyDescent="0.3"/>
    <row r="903" s="23" customFormat="1" ht="14.25" customHeight="1" x14ac:dyDescent="0.3"/>
    <row r="904" s="23" customFormat="1" ht="14.25" customHeight="1" x14ac:dyDescent="0.3"/>
    <row r="905" s="23" customFormat="1" ht="14.25" customHeight="1" x14ac:dyDescent="0.3"/>
    <row r="906" s="23" customFormat="1" ht="14.25" customHeight="1" x14ac:dyDescent="0.3"/>
    <row r="907" s="23" customFormat="1" ht="14.25" customHeight="1" x14ac:dyDescent="0.3"/>
    <row r="908" s="23" customFormat="1" ht="14.25" customHeight="1" x14ac:dyDescent="0.3"/>
    <row r="909" s="23" customFormat="1" ht="14.25" customHeight="1" x14ac:dyDescent="0.3"/>
    <row r="910" s="23" customFormat="1" ht="14.25" customHeight="1" x14ac:dyDescent="0.3"/>
    <row r="911" s="23" customFormat="1" ht="14.25" customHeight="1" x14ac:dyDescent="0.3"/>
    <row r="912" s="23" customFormat="1" ht="14.25" customHeight="1" x14ac:dyDescent="0.3"/>
    <row r="913" s="23" customFormat="1" ht="14.25" customHeight="1" x14ac:dyDescent="0.3"/>
    <row r="914" s="23" customFormat="1" ht="14.25" customHeight="1" x14ac:dyDescent="0.3"/>
    <row r="915" s="23" customFormat="1" ht="14.25" customHeight="1" x14ac:dyDescent="0.3"/>
    <row r="916" s="23" customFormat="1" ht="14.25" customHeight="1" x14ac:dyDescent="0.3"/>
    <row r="917" s="23" customFormat="1" ht="14.25" customHeight="1" x14ac:dyDescent="0.3"/>
    <row r="918" s="23" customFormat="1" ht="14.25" customHeight="1" x14ac:dyDescent="0.3"/>
    <row r="919" s="23" customFormat="1" ht="14.25" customHeight="1" x14ac:dyDescent="0.3"/>
    <row r="920" s="23" customFormat="1" ht="14.25" customHeight="1" x14ac:dyDescent="0.3"/>
    <row r="921" s="23" customFormat="1" ht="14.25" customHeight="1" x14ac:dyDescent="0.3"/>
    <row r="922" s="23" customFormat="1" ht="14.25" customHeight="1" x14ac:dyDescent="0.3"/>
    <row r="923" s="23" customFormat="1" ht="14.25" customHeight="1" x14ac:dyDescent="0.3"/>
    <row r="924" s="23" customFormat="1" ht="14.25" customHeight="1" x14ac:dyDescent="0.3"/>
    <row r="925" s="23" customFormat="1" ht="14.25" customHeight="1" x14ac:dyDescent="0.3"/>
    <row r="926" s="23" customFormat="1" ht="14.25" customHeight="1" x14ac:dyDescent="0.3"/>
    <row r="927" s="23" customFormat="1" ht="14.25" customHeight="1" x14ac:dyDescent="0.3"/>
    <row r="928" s="23" customFormat="1" ht="14.25" customHeight="1" x14ac:dyDescent="0.3"/>
    <row r="929" s="23" customFormat="1" ht="14.25" customHeight="1" x14ac:dyDescent="0.3"/>
    <row r="930" s="23" customFormat="1" ht="14.25" customHeight="1" x14ac:dyDescent="0.3"/>
    <row r="931" s="23" customFormat="1" ht="14.25" customHeight="1" x14ac:dyDescent="0.3"/>
    <row r="932" s="23" customFormat="1" ht="14.25" customHeight="1" x14ac:dyDescent="0.3"/>
    <row r="933" s="23" customFormat="1" ht="14.25" customHeight="1" x14ac:dyDescent="0.3"/>
    <row r="934" s="23" customFormat="1" ht="14.25" customHeight="1" x14ac:dyDescent="0.3"/>
    <row r="935" s="23" customFormat="1" ht="14.25" customHeight="1" x14ac:dyDescent="0.3"/>
    <row r="936" s="23" customFormat="1" ht="14.25" customHeight="1" x14ac:dyDescent="0.3"/>
    <row r="937" s="23" customFormat="1" ht="14.25" customHeight="1" x14ac:dyDescent="0.3"/>
    <row r="938" s="23" customFormat="1" ht="14.25" customHeight="1" x14ac:dyDescent="0.3"/>
    <row r="939" s="23" customFormat="1" ht="14.25" customHeight="1" x14ac:dyDescent="0.3"/>
    <row r="940" s="23" customFormat="1" ht="14.25" customHeight="1" x14ac:dyDescent="0.3"/>
    <row r="941" s="23" customFormat="1" ht="14.25" customHeight="1" x14ac:dyDescent="0.3"/>
    <row r="942" s="23" customFormat="1" ht="14.25" customHeight="1" x14ac:dyDescent="0.3"/>
    <row r="943" s="23" customFormat="1" ht="14.25" customHeight="1" x14ac:dyDescent="0.3"/>
    <row r="944" s="23" customFormat="1" ht="14.25" customHeight="1" x14ac:dyDescent="0.3"/>
    <row r="945" s="23" customFormat="1" ht="14.25" customHeight="1" x14ac:dyDescent="0.3"/>
    <row r="946" s="23" customFormat="1" ht="14.25" customHeight="1" x14ac:dyDescent="0.3"/>
    <row r="947" s="23" customFormat="1" ht="14.25" customHeight="1" x14ac:dyDescent="0.3"/>
    <row r="948" s="23" customFormat="1" ht="14.25" customHeight="1" x14ac:dyDescent="0.3"/>
    <row r="949" s="23" customFormat="1" ht="14.25" customHeight="1" x14ac:dyDescent="0.3"/>
    <row r="950" s="23" customFormat="1" ht="14.25" customHeight="1" x14ac:dyDescent="0.3"/>
    <row r="951" s="23" customFormat="1" ht="14.25" customHeight="1" x14ac:dyDescent="0.3"/>
    <row r="952" s="23" customFormat="1" ht="14.25" customHeight="1" x14ac:dyDescent="0.3"/>
    <row r="953" s="23" customFormat="1" ht="14.25" customHeight="1" x14ac:dyDescent="0.3"/>
    <row r="954" s="23" customFormat="1" ht="14.25" customHeight="1" x14ac:dyDescent="0.3"/>
    <row r="955" s="23" customFormat="1" ht="14.25" customHeight="1" x14ac:dyDescent="0.3"/>
    <row r="956" s="23" customFormat="1" ht="14.25" customHeight="1" x14ac:dyDescent="0.3"/>
    <row r="957" s="23" customFormat="1" ht="14.25" customHeight="1" x14ac:dyDescent="0.3"/>
    <row r="958" s="23" customFormat="1" ht="14.25" customHeight="1" x14ac:dyDescent="0.3"/>
    <row r="959" s="23" customFormat="1" ht="14.25" customHeight="1" x14ac:dyDescent="0.3"/>
    <row r="960" s="23" customFormat="1" ht="14.25" customHeight="1" x14ac:dyDescent="0.3"/>
    <row r="961" s="23" customFormat="1" ht="14.25" customHeight="1" x14ac:dyDescent="0.3"/>
    <row r="962" s="23" customFormat="1" ht="14.25" customHeight="1" x14ac:dyDescent="0.3"/>
    <row r="963" s="23" customFormat="1" ht="14.25" customHeight="1" x14ac:dyDescent="0.3"/>
    <row r="964" s="23" customFormat="1" ht="14.25" customHeight="1" x14ac:dyDescent="0.3"/>
    <row r="965" s="23" customFormat="1" ht="14.25" customHeight="1" x14ac:dyDescent="0.3"/>
    <row r="966" s="23" customFormat="1" ht="14.25" customHeight="1" x14ac:dyDescent="0.3"/>
    <row r="967" s="23" customFormat="1" ht="14.25" customHeight="1" x14ac:dyDescent="0.3"/>
    <row r="968" s="23" customFormat="1" ht="14.25" customHeight="1" x14ac:dyDescent="0.3"/>
    <row r="969" s="23" customFormat="1" ht="14.25" customHeight="1" x14ac:dyDescent="0.3"/>
    <row r="970" s="23" customFormat="1" ht="14.25" customHeight="1" x14ac:dyDescent="0.3"/>
    <row r="971" s="23" customFormat="1" ht="14.25" customHeight="1" x14ac:dyDescent="0.3"/>
    <row r="972" s="23" customFormat="1" ht="14.25" customHeight="1" x14ac:dyDescent="0.3"/>
    <row r="973" s="23" customFormat="1" ht="14.25" customHeight="1" x14ac:dyDescent="0.3"/>
    <row r="974" s="23" customFormat="1" ht="14.25" customHeight="1" x14ac:dyDescent="0.3"/>
    <row r="975" s="23" customFormat="1" ht="14.25" customHeight="1" x14ac:dyDescent="0.3"/>
    <row r="976" s="23" customFormat="1" ht="14.25" customHeight="1" x14ac:dyDescent="0.3"/>
    <row r="977" s="23" customFormat="1" ht="14.25" customHeight="1" x14ac:dyDescent="0.3"/>
    <row r="978" s="23" customFormat="1" ht="14.25" customHeight="1" x14ac:dyDescent="0.3"/>
    <row r="979" s="23" customFormat="1" ht="14.25" customHeight="1" x14ac:dyDescent="0.3"/>
    <row r="980" s="23" customFormat="1" ht="14.25" customHeight="1" x14ac:dyDescent="0.3"/>
    <row r="981" s="23" customFormat="1" ht="14.25" customHeight="1" x14ac:dyDescent="0.3"/>
    <row r="982" s="23" customFormat="1" ht="14.25" customHeight="1" x14ac:dyDescent="0.3"/>
    <row r="983" s="23" customFormat="1" ht="14.25" customHeight="1" x14ac:dyDescent="0.3"/>
    <row r="984" s="23" customFormat="1" ht="14.25" customHeight="1" x14ac:dyDescent="0.3"/>
    <row r="985" s="23" customFormat="1" ht="14.25" customHeight="1" x14ac:dyDescent="0.3"/>
    <row r="986" s="23" customFormat="1" ht="14.25" customHeight="1" x14ac:dyDescent="0.3"/>
    <row r="987" s="23" customFormat="1" ht="14.25" customHeight="1" x14ac:dyDescent="0.3"/>
    <row r="988" s="23" customFormat="1" ht="14.25" customHeight="1" x14ac:dyDescent="0.3"/>
    <row r="989" s="23" customFormat="1" ht="14.25" customHeight="1" x14ac:dyDescent="0.3"/>
    <row r="990" s="23" customFormat="1" ht="14.25" customHeight="1" x14ac:dyDescent="0.3"/>
    <row r="991" s="23" customFormat="1" ht="14.25" customHeight="1" x14ac:dyDescent="0.3"/>
    <row r="992" s="23" customFormat="1" ht="14.25" customHeight="1" x14ac:dyDescent="0.3"/>
    <row r="993" s="23" customFormat="1" ht="14.25" customHeight="1" x14ac:dyDescent="0.3"/>
  </sheetData>
  <mergeCells count="1">
    <mergeCell ref="D1:E1"/>
  </mergeCells>
  <pageMargins left="0.75" right="0.75" top="1" bottom="1" header="0" footer="0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93"/>
  <sheetViews>
    <sheetView workbookViewId="0">
      <selection activeCell="D17" sqref="D17"/>
    </sheetView>
  </sheetViews>
  <sheetFormatPr defaultColWidth="12.59765625" defaultRowHeight="15" customHeight="1" x14ac:dyDescent="0.25"/>
  <cols>
    <col min="1" max="1" width="11.69921875" customWidth="1"/>
    <col min="2" max="2" width="23.09765625" customWidth="1"/>
    <col min="3" max="4" width="7.59765625" customWidth="1"/>
    <col min="5" max="5" width="9.296875" bestFit="1" customWidth="1"/>
    <col min="6" max="6" width="10.19921875" customWidth="1"/>
    <col min="7" max="8" width="8" bestFit="1" customWidth="1"/>
    <col min="9" max="9" width="43.59765625" customWidth="1"/>
    <col min="10" max="26" width="7.59765625" customWidth="1"/>
  </cols>
  <sheetData>
    <row r="1" spans="1:10" ht="14.25" customHeight="1" x14ac:dyDescent="0.25">
      <c r="A1" s="1" t="s">
        <v>0</v>
      </c>
      <c r="B1" s="18">
        <f>Prep!B1</f>
        <v>0</v>
      </c>
      <c r="C1" s="2"/>
      <c r="D1" s="20" t="s">
        <v>1</v>
      </c>
      <c r="E1" s="21"/>
      <c r="F1" s="18">
        <f>Prep!F1</f>
        <v>0</v>
      </c>
      <c r="G1" s="81"/>
      <c r="H1" s="81"/>
    </row>
    <row r="2" spans="1:10" ht="14.25" customHeight="1" x14ac:dyDescent="0.25">
      <c r="A2" s="1" t="s">
        <v>2</v>
      </c>
      <c r="B2" s="4">
        <f>'Week 2'!B2+7</f>
        <v>44640</v>
      </c>
      <c r="C2" s="5"/>
      <c r="D2" s="3"/>
      <c r="E2" s="3"/>
      <c r="F2" s="3"/>
    </row>
    <row r="3" spans="1:10" ht="14.25" customHeight="1" x14ac:dyDescent="0.25">
      <c r="A3" s="1" t="s">
        <v>3</v>
      </c>
      <c r="B3" s="18">
        <f>Prep!B3</f>
        <v>0</v>
      </c>
      <c r="C3" s="5"/>
      <c r="D3" s="3"/>
      <c r="E3" s="3"/>
      <c r="F3" s="3"/>
    </row>
    <row r="4" spans="1:10" ht="14.25" customHeight="1" thickBot="1" x14ac:dyDescent="0.3"/>
    <row r="5" spans="1:10" ht="14.25" customHeight="1" thickBot="1" x14ac:dyDescent="0.3">
      <c r="A5" s="6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6" t="s">
        <v>39</v>
      </c>
      <c r="H5" s="57" t="s">
        <v>11</v>
      </c>
    </row>
    <row r="6" spans="1:10" ht="14.25" customHeight="1" thickBot="1" x14ac:dyDescent="0.35">
      <c r="A6" s="7" t="s">
        <v>12</v>
      </c>
      <c r="B6" s="32"/>
      <c r="C6" s="33"/>
      <c r="D6" s="33"/>
      <c r="E6" s="34">
        <f t="shared" ref="E6:E61" si="0">IF(OR(C6=0,D6=0),,HOUR(D6-C6+"24:00")+CEILING(MINUTE(D6-C6+"24:00")/60,0.25))</f>
        <v>0</v>
      </c>
      <c r="F6" s="35"/>
      <c r="G6" s="35"/>
      <c r="H6" s="36">
        <f>IF(F6="D", G6*Rates!$C$3, IF(F6="W", G6*Rates!$C$4, IF(F6="M", G6*Rates!$C$5, IF(F6="N", G6*Rates!$C$6, 0))))</f>
        <v>0</v>
      </c>
      <c r="J6" s="8"/>
    </row>
    <row r="7" spans="1:10" ht="14.25" customHeight="1" thickBot="1" x14ac:dyDescent="0.35">
      <c r="A7" s="9">
        <v>44578</v>
      </c>
      <c r="B7" s="32"/>
      <c r="C7" s="39"/>
      <c r="D7" s="39"/>
      <c r="E7" s="40">
        <f t="shared" si="0"/>
        <v>0</v>
      </c>
      <c r="F7" s="41"/>
      <c r="G7" s="41"/>
      <c r="H7" s="36">
        <f>IF(F7="D", G7*Rates!$C$3, IF(F7="W", G7*Rates!$C$4, IF(F7="M", G7*Rates!$C$5, IF(F7="N", G7*Rates!$C$6, 0))))</f>
        <v>0</v>
      </c>
      <c r="J7" s="8"/>
    </row>
    <row r="8" spans="1:10" ht="14.25" customHeight="1" thickBot="1" x14ac:dyDescent="0.35">
      <c r="A8" s="10" t="s">
        <v>13</v>
      </c>
      <c r="B8" s="32"/>
      <c r="C8" s="43"/>
      <c r="D8" s="43"/>
      <c r="E8" s="40">
        <f t="shared" si="0"/>
        <v>0</v>
      </c>
      <c r="F8" s="41"/>
      <c r="G8" s="41"/>
      <c r="H8" s="36">
        <f>IF(F8="D", G8*Rates!$C$3, IF(F8="W", G8*Rates!$C$4, IF(F8="M", G8*Rates!$C$5, IF(F8="N", G8*Rates!$C$6, 0))))</f>
        <v>0</v>
      </c>
      <c r="J8" s="8"/>
    </row>
    <row r="9" spans="1:10" ht="14.25" customHeight="1" thickBot="1" x14ac:dyDescent="0.35">
      <c r="A9" s="11">
        <f>SUM(E6:E13)</f>
        <v>0</v>
      </c>
      <c r="B9" s="32"/>
      <c r="C9" s="43"/>
      <c r="D9" s="43"/>
      <c r="E9" s="40">
        <f t="shared" si="0"/>
        <v>0</v>
      </c>
      <c r="F9" s="41"/>
      <c r="G9" s="41"/>
      <c r="H9" s="36">
        <f>IF(F9="D", G9*Rates!$C$3, IF(F9="W", G9*Rates!$C$4, IF(F9="M", G9*Rates!$C$5, IF(F9="N", G9*Rates!$C$6, 0))))</f>
        <v>0</v>
      </c>
      <c r="J9" s="8"/>
    </row>
    <row r="10" spans="1:10" ht="14.25" customHeight="1" thickBot="1" x14ac:dyDescent="0.35">
      <c r="A10" s="12"/>
      <c r="B10" s="32"/>
      <c r="C10" s="43"/>
      <c r="D10" s="43"/>
      <c r="E10" s="40">
        <f t="shared" si="0"/>
        <v>0</v>
      </c>
      <c r="F10" s="41"/>
      <c r="G10" s="41"/>
      <c r="H10" s="36">
        <f>IF(F10="D", G10*Rates!$C$3, IF(F10="W", G10*Rates!$C$4, IF(F10="M", G10*Rates!$C$5, IF(F10="N", G10*Rates!$C$6, 0))))</f>
        <v>0</v>
      </c>
      <c r="J10" s="8"/>
    </row>
    <row r="11" spans="1:10" ht="14.25" customHeight="1" thickBot="1" x14ac:dyDescent="0.35">
      <c r="A11" s="12"/>
      <c r="B11" s="32"/>
      <c r="C11" s="41"/>
      <c r="D11" s="41"/>
      <c r="E11" s="40">
        <f t="shared" si="0"/>
        <v>0</v>
      </c>
      <c r="F11" s="41"/>
      <c r="G11" s="41"/>
      <c r="H11" s="36">
        <f>IF(F11="D", G11*Rates!$C$3, IF(F11="W", G11*Rates!$C$4, IF(F11="M", G11*Rates!$C$5, IF(F11="N", G11*Rates!$C$6, 0))))</f>
        <v>0</v>
      </c>
      <c r="J11" s="8"/>
    </row>
    <row r="12" spans="1:10" ht="14.25" customHeight="1" thickBot="1" x14ac:dyDescent="0.3">
      <c r="A12" s="12"/>
      <c r="B12" s="32"/>
      <c r="C12" s="41"/>
      <c r="D12" s="41"/>
      <c r="E12" s="40">
        <f t="shared" si="0"/>
        <v>0</v>
      </c>
      <c r="F12" s="41"/>
      <c r="G12" s="41"/>
      <c r="H12" s="36">
        <f>IF(F12="D", G12*Rates!$C$3, IF(F12="W", G12*Rates!$C$4, IF(F12="M", G12*Rates!$C$5, IF(F12="N", G12*Rates!$C$6, 0))))</f>
        <v>0</v>
      </c>
    </row>
    <row r="13" spans="1:10" ht="14.25" customHeight="1" thickBot="1" x14ac:dyDescent="0.35">
      <c r="A13" s="13"/>
      <c r="B13" s="47"/>
      <c r="C13" s="48"/>
      <c r="D13" s="48"/>
      <c r="E13" s="49">
        <f t="shared" si="0"/>
        <v>0</v>
      </c>
      <c r="F13" s="50"/>
      <c r="G13" s="50"/>
      <c r="H13" s="36">
        <f>IF(F13="D", G13*Rates!$C$3, IF(F13="W", G13*Rates!$C$4, IF(F13="M", G13*Rates!$C$5, IF(F13="N", G13*Rates!$C$6, 0))))</f>
        <v>0</v>
      </c>
      <c r="J13" s="8"/>
    </row>
    <row r="14" spans="1:10" ht="14.25" customHeight="1" thickBot="1" x14ac:dyDescent="0.35">
      <c r="A14" s="7" t="s">
        <v>14</v>
      </c>
      <c r="B14" s="32"/>
      <c r="C14" s="43"/>
      <c r="D14" s="43"/>
      <c r="E14" s="40">
        <f t="shared" si="0"/>
        <v>0</v>
      </c>
      <c r="F14" s="35"/>
      <c r="G14" s="35"/>
      <c r="H14" s="36">
        <f>IF(F14="D", G14*Rates!$C$3, IF(F14="W", G14*Rates!$C$4, IF(F14="M", G14*Rates!$C$5, IF(F14="N", G14*Rates!$C$6, 0))))</f>
        <v>0</v>
      </c>
      <c r="J14" s="8"/>
    </row>
    <row r="15" spans="1:10" ht="14.25" customHeight="1" thickBot="1" x14ac:dyDescent="0.35">
      <c r="A15" s="14">
        <f>IF(A7="","",A7+1)</f>
        <v>44579</v>
      </c>
      <c r="B15" s="32"/>
      <c r="C15" s="43"/>
      <c r="D15" s="43"/>
      <c r="E15" s="40">
        <f t="shared" si="0"/>
        <v>0</v>
      </c>
      <c r="F15" s="41"/>
      <c r="G15" s="41"/>
      <c r="H15" s="36">
        <f>IF(F15="D", G15*Rates!$C$3, IF(F15="W", G15*Rates!$C$4, IF(F15="M", G15*Rates!$C$5, IF(F15="N", G15*Rates!$C$6, 0))))</f>
        <v>0</v>
      </c>
      <c r="J15" s="8"/>
    </row>
    <row r="16" spans="1:10" ht="14.25" customHeight="1" thickBot="1" x14ac:dyDescent="0.35">
      <c r="A16" s="10" t="s">
        <v>13</v>
      </c>
      <c r="B16" s="32"/>
      <c r="C16" s="43"/>
      <c r="D16" s="43"/>
      <c r="E16" s="40">
        <f t="shared" si="0"/>
        <v>0</v>
      </c>
      <c r="F16" s="41"/>
      <c r="G16" s="41"/>
      <c r="H16" s="36">
        <f>IF(F16="D", G16*Rates!$C$3, IF(F16="W", G16*Rates!$C$4, IF(F16="M", G16*Rates!$C$5, IF(F16="N", G16*Rates!$C$6, 0))))</f>
        <v>0</v>
      </c>
      <c r="J16" s="8"/>
    </row>
    <row r="17" spans="1:10" ht="14.25" customHeight="1" thickBot="1" x14ac:dyDescent="0.35">
      <c r="A17" s="11">
        <f>SUM(E14:E21)</f>
        <v>0</v>
      </c>
      <c r="B17" s="32"/>
      <c r="C17" s="43"/>
      <c r="D17" s="43"/>
      <c r="E17" s="40">
        <f t="shared" si="0"/>
        <v>0</v>
      </c>
      <c r="F17" s="41"/>
      <c r="G17" s="41"/>
      <c r="H17" s="36">
        <f>IF(F17="D", G17*Rates!$C$3, IF(F17="W", G17*Rates!$C$4, IF(F17="M", G17*Rates!$C$5, IF(F17="N", G17*Rates!$C$6, 0))))</f>
        <v>0</v>
      </c>
      <c r="J17" s="8"/>
    </row>
    <row r="18" spans="1:10" ht="14.25" customHeight="1" thickBot="1" x14ac:dyDescent="0.3">
      <c r="A18" s="12"/>
      <c r="B18" s="32"/>
      <c r="C18" s="43"/>
      <c r="D18" s="43"/>
      <c r="E18" s="40">
        <f t="shared" si="0"/>
        <v>0</v>
      </c>
      <c r="F18" s="41"/>
      <c r="G18" s="41"/>
      <c r="H18" s="36">
        <f>IF(F18="D", G18*Rates!$C$3, IF(F18="W", G18*Rates!$C$4, IF(F18="M", G18*Rates!$C$5, IF(F18="N", G18*Rates!$C$6, 0))))</f>
        <v>0</v>
      </c>
    </row>
    <row r="19" spans="1:10" ht="14.25" customHeight="1" thickBot="1" x14ac:dyDescent="0.3">
      <c r="A19" s="12"/>
      <c r="B19" s="32"/>
      <c r="C19" s="41"/>
      <c r="D19" s="41"/>
      <c r="E19" s="40">
        <f t="shared" si="0"/>
        <v>0</v>
      </c>
      <c r="F19" s="41"/>
      <c r="G19" s="41"/>
      <c r="H19" s="36">
        <f>IF(F19="D", G19*Rates!$C$3, IF(F19="W", G19*Rates!$C$4, IF(F19="M", G19*Rates!$C$5, IF(F19="N", G19*Rates!$C$6, 0))))</f>
        <v>0</v>
      </c>
    </row>
    <row r="20" spans="1:10" ht="14.25" customHeight="1" thickBot="1" x14ac:dyDescent="0.3">
      <c r="A20" s="12"/>
      <c r="B20" s="32"/>
      <c r="C20" s="41"/>
      <c r="D20" s="41"/>
      <c r="E20" s="40">
        <f t="shared" si="0"/>
        <v>0</v>
      </c>
      <c r="F20" s="41"/>
      <c r="G20" s="41"/>
      <c r="H20" s="36">
        <f>IF(F20="D", G20*Rates!$C$3, IF(F20="W", G20*Rates!$C$4, IF(F20="M", G20*Rates!$C$5, IF(F20="N", G20*Rates!$C$6, 0))))</f>
        <v>0</v>
      </c>
    </row>
    <row r="21" spans="1:10" ht="14.25" customHeight="1" thickBot="1" x14ac:dyDescent="0.3">
      <c r="A21" s="13"/>
      <c r="B21" s="47"/>
      <c r="C21" s="50"/>
      <c r="D21" s="50"/>
      <c r="E21" s="49">
        <f t="shared" si="0"/>
        <v>0</v>
      </c>
      <c r="F21" s="50"/>
      <c r="G21" s="50"/>
      <c r="H21" s="36">
        <f>IF(F21="D", G21*Rates!$C$3, IF(F21="W", G21*Rates!$C$4, IF(F21="M", G21*Rates!$C$5, IF(F21="N", G21*Rates!$C$6, 0))))</f>
        <v>0</v>
      </c>
    </row>
    <row r="22" spans="1:10" ht="14.25" customHeight="1" thickBot="1" x14ac:dyDescent="0.3">
      <c r="A22" s="7" t="s">
        <v>15</v>
      </c>
      <c r="B22" s="32"/>
      <c r="C22" s="43"/>
      <c r="D22" s="43"/>
      <c r="E22" s="40">
        <f t="shared" si="0"/>
        <v>0</v>
      </c>
      <c r="F22" s="35"/>
      <c r="G22" s="35"/>
      <c r="H22" s="36">
        <f>IF(F22="D", G22*Rates!$C$3, IF(F22="W", G22*Rates!$C$4, IF(F22="M", G22*Rates!$C$5, IF(F22="N", G22*Rates!$C$6, 0))))</f>
        <v>0</v>
      </c>
    </row>
    <row r="23" spans="1:10" ht="14.25" customHeight="1" thickBot="1" x14ac:dyDescent="0.3">
      <c r="A23" s="14">
        <f>IF(A15="","",A15+1)</f>
        <v>44580</v>
      </c>
      <c r="B23" s="32"/>
      <c r="C23" s="43"/>
      <c r="D23" s="43"/>
      <c r="E23" s="40">
        <f t="shared" si="0"/>
        <v>0</v>
      </c>
      <c r="F23" s="41"/>
      <c r="G23" s="41"/>
      <c r="H23" s="36">
        <f>IF(F23="D", G23*Rates!$C$3, IF(F23="W", G23*Rates!$C$4, IF(F23="M", G23*Rates!$C$5, IF(F23="N", G23*Rates!$C$6, 0))))</f>
        <v>0</v>
      </c>
    </row>
    <row r="24" spans="1:10" ht="14.25" customHeight="1" thickBot="1" x14ac:dyDescent="0.3">
      <c r="A24" s="10" t="s">
        <v>13</v>
      </c>
      <c r="B24" s="32"/>
      <c r="C24" s="43"/>
      <c r="D24" s="43"/>
      <c r="E24" s="40">
        <f t="shared" si="0"/>
        <v>0</v>
      </c>
      <c r="F24" s="41"/>
      <c r="G24" s="41"/>
      <c r="H24" s="36">
        <f>IF(F24="D", G24*Rates!$C$3, IF(F24="W", G24*Rates!$C$4, IF(F24="M", G24*Rates!$C$5, IF(F24="N", G24*Rates!$C$6, 0))))</f>
        <v>0</v>
      </c>
    </row>
    <row r="25" spans="1:10" ht="14.25" customHeight="1" thickBot="1" x14ac:dyDescent="0.3">
      <c r="A25" s="11">
        <f>SUM(E22:E29)</f>
        <v>0</v>
      </c>
      <c r="B25" s="32"/>
      <c r="C25" s="43"/>
      <c r="D25" s="43"/>
      <c r="E25" s="40">
        <f t="shared" si="0"/>
        <v>0</v>
      </c>
      <c r="F25" s="41"/>
      <c r="G25" s="41"/>
      <c r="H25" s="36">
        <f>IF(F25="D", G25*Rates!$C$3, IF(F25="W", G25*Rates!$C$4, IF(F25="M", G25*Rates!$C$5, IF(F25="N", G25*Rates!$C$6, 0))))</f>
        <v>0</v>
      </c>
    </row>
    <row r="26" spans="1:10" ht="14.25" customHeight="1" thickBot="1" x14ac:dyDescent="0.3">
      <c r="A26" s="12"/>
      <c r="B26" s="32"/>
      <c r="C26" s="43"/>
      <c r="D26" s="43"/>
      <c r="E26" s="40">
        <f t="shared" si="0"/>
        <v>0</v>
      </c>
      <c r="F26" s="41"/>
      <c r="G26" s="41"/>
      <c r="H26" s="36">
        <f>IF(F26="D", G26*Rates!$C$3, IF(F26="W", G26*Rates!$C$4, IF(F26="M", G26*Rates!$C$5, IF(F26="N", G26*Rates!$C$6, 0))))</f>
        <v>0</v>
      </c>
    </row>
    <row r="27" spans="1:10" ht="14.25" customHeight="1" thickBot="1" x14ac:dyDescent="0.3">
      <c r="A27" s="12"/>
      <c r="B27" s="32"/>
      <c r="C27" s="43"/>
      <c r="D27" s="43"/>
      <c r="E27" s="40">
        <f t="shared" si="0"/>
        <v>0</v>
      </c>
      <c r="F27" s="41"/>
      <c r="G27" s="41"/>
      <c r="H27" s="36">
        <f>IF(F27="D", G27*Rates!$C$3, IF(F27="W", G27*Rates!$C$4, IF(F27="M", G27*Rates!$C$5, IF(F27="N", G27*Rates!$C$6, 0))))</f>
        <v>0</v>
      </c>
    </row>
    <row r="28" spans="1:10" ht="14.25" customHeight="1" thickBot="1" x14ac:dyDescent="0.3">
      <c r="A28" s="12"/>
      <c r="B28" s="32"/>
      <c r="C28" s="41"/>
      <c r="D28" s="41"/>
      <c r="E28" s="40">
        <f t="shared" si="0"/>
        <v>0</v>
      </c>
      <c r="F28" s="41"/>
      <c r="G28" s="41"/>
      <c r="H28" s="36">
        <f>IF(F28="D", G28*Rates!$C$3, IF(F28="W", G28*Rates!$C$4, IF(F28="M", G28*Rates!$C$5, IF(F28="N", G28*Rates!$C$6, 0))))</f>
        <v>0</v>
      </c>
    </row>
    <row r="29" spans="1:10" ht="14.25" customHeight="1" thickBot="1" x14ac:dyDescent="0.3">
      <c r="A29" s="13"/>
      <c r="B29" s="47"/>
      <c r="C29" s="50"/>
      <c r="D29" s="50"/>
      <c r="E29" s="49">
        <f t="shared" si="0"/>
        <v>0</v>
      </c>
      <c r="F29" s="50"/>
      <c r="G29" s="50"/>
      <c r="H29" s="36">
        <f>IF(F29="D", G29*Rates!$C$3, IF(F29="W", G29*Rates!$C$4, IF(F29="M", G29*Rates!$C$5, IF(F29="N", G29*Rates!$C$6, 0))))</f>
        <v>0</v>
      </c>
    </row>
    <row r="30" spans="1:10" ht="14.25" customHeight="1" thickBot="1" x14ac:dyDescent="0.3">
      <c r="A30" s="7" t="s">
        <v>16</v>
      </c>
      <c r="B30" s="32"/>
      <c r="C30" s="39"/>
      <c r="D30" s="43"/>
      <c r="E30" s="40">
        <f t="shared" si="0"/>
        <v>0</v>
      </c>
      <c r="F30" s="35"/>
      <c r="G30" s="35"/>
      <c r="H30" s="36">
        <f>IF(F30="D", G30*Rates!$C$3, IF(F30="W", G30*Rates!$C$4, IF(F30="M", G30*Rates!$C$5, IF(F30="N", G30*Rates!$C$6, 0))))</f>
        <v>0</v>
      </c>
    </row>
    <row r="31" spans="1:10" ht="14.25" customHeight="1" thickBot="1" x14ac:dyDescent="0.3">
      <c r="A31" s="14">
        <f>IF(A23="","",A23+1)</f>
        <v>44581</v>
      </c>
      <c r="B31" s="32"/>
      <c r="C31" s="43"/>
      <c r="D31" s="43"/>
      <c r="E31" s="40">
        <f t="shared" si="0"/>
        <v>0</v>
      </c>
      <c r="F31" s="41"/>
      <c r="G31" s="41"/>
      <c r="H31" s="36">
        <f>IF(F31="D", G31*Rates!$C$3, IF(F31="W", G31*Rates!$C$4, IF(F31="M", G31*Rates!$C$5, IF(F31="N", G31*Rates!$C$6, 0))))</f>
        <v>0</v>
      </c>
    </row>
    <row r="32" spans="1:10" ht="14.25" customHeight="1" thickBot="1" x14ac:dyDescent="0.3">
      <c r="A32" s="10" t="s">
        <v>13</v>
      </c>
      <c r="B32" s="32"/>
      <c r="C32" s="39"/>
      <c r="D32" s="43"/>
      <c r="E32" s="40">
        <f t="shared" si="0"/>
        <v>0</v>
      </c>
      <c r="F32" s="41"/>
      <c r="G32" s="41"/>
      <c r="H32" s="36">
        <f>IF(F32="D", G32*Rates!$C$3, IF(F32="W", G32*Rates!$C$4, IF(F32="M", G32*Rates!$C$5, IF(F32="N", G32*Rates!$C$6, 0))))</f>
        <v>0</v>
      </c>
    </row>
    <row r="33" spans="1:8" ht="14.25" customHeight="1" thickBot="1" x14ac:dyDescent="0.3">
      <c r="A33" s="11">
        <f>SUM(E30:E37)</f>
        <v>0</v>
      </c>
      <c r="B33" s="32"/>
      <c r="C33" s="43"/>
      <c r="D33" s="43"/>
      <c r="E33" s="40">
        <f t="shared" si="0"/>
        <v>0</v>
      </c>
      <c r="F33" s="41"/>
      <c r="G33" s="41"/>
      <c r="H33" s="36">
        <f>IF(F33="D", G33*Rates!$C$3, IF(F33="W", G33*Rates!$C$4, IF(F33="M", G33*Rates!$C$5, IF(F33="N", G33*Rates!$C$6, 0))))</f>
        <v>0</v>
      </c>
    </row>
    <row r="34" spans="1:8" ht="14.25" customHeight="1" thickBot="1" x14ac:dyDescent="0.3">
      <c r="A34" s="12"/>
      <c r="B34" s="32"/>
      <c r="C34" s="43"/>
      <c r="D34" s="43"/>
      <c r="E34" s="40">
        <f t="shared" si="0"/>
        <v>0</v>
      </c>
      <c r="F34" s="41"/>
      <c r="G34" s="41"/>
      <c r="H34" s="36">
        <f>IF(F34="D", G34*Rates!$C$3, IF(F34="W", G34*Rates!$C$4, IF(F34="M", G34*Rates!$C$5, IF(F34="N", G34*Rates!$C$6, 0))))</f>
        <v>0</v>
      </c>
    </row>
    <row r="35" spans="1:8" ht="14.25" customHeight="1" thickBot="1" x14ac:dyDescent="0.3">
      <c r="A35" s="12"/>
      <c r="B35" s="32"/>
      <c r="C35" s="41"/>
      <c r="D35" s="41"/>
      <c r="E35" s="40">
        <f t="shared" si="0"/>
        <v>0</v>
      </c>
      <c r="F35" s="41"/>
      <c r="G35" s="41"/>
      <c r="H35" s="36">
        <f>IF(F35="D", G35*Rates!$C$3, IF(F35="W", G35*Rates!$C$4, IF(F35="M", G35*Rates!$C$5, IF(F35="N", G35*Rates!$C$6, 0))))</f>
        <v>0</v>
      </c>
    </row>
    <row r="36" spans="1:8" ht="14.25" customHeight="1" thickBot="1" x14ac:dyDescent="0.3">
      <c r="A36" s="12"/>
      <c r="B36" s="32"/>
      <c r="C36" s="41"/>
      <c r="D36" s="41"/>
      <c r="E36" s="40">
        <f t="shared" si="0"/>
        <v>0</v>
      </c>
      <c r="F36" s="41"/>
      <c r="G36" s="41"/>
      <c r="H36" s="36">
        <f>IF(F36="D", G36*Rates!$C$3, IF(F36="W", G36*Rates!$C$4, IF(F36="M", G36*Rates!$C$5, IF(F36="N", G36*Rates!$C$6, 0))))</f>
        <v>0</v>
      </c>
    </row>
    <row r="37" spans="1:8" ht="14.25" customHeight="1" thickBot="1" x14ac:dyDescent="0.3">
      <c r="A37" s="13"/>
      <c r="B37" s="47"/>
      <c r="C37" s="50"/>
      <c r="D37" s="50"/>
      <c r="E37" s="49">
        <f t="shared" si="0"/>
        <v>0</v>
      </c>
      <c r="F37" s="50"/>
      <c r="G37" s="50"/>
      <c r="H37" s="36">
        <f>IF(F37="D", G37*Rates!$C$3, IF(F37="W", G37*Rates!$C$4, IF(F37="M", G37*Rates!$C$5, IF(F37="N", G37*Rates!$C$6, 0))))</f>
        <v>0</v>
      </c>
    </row>
    <row r="38" spans="1:8" ht="14.25" customHeight="1" thickBot="1" x14ac:dyDescent="0.3">
      <c r="A38" s="7" t="s">
        <v>17</v>
      </c>
      <c r="B38" s="32"/>
      <c r="C38" s="51"/>
      <c r="D38" s="51"/>
      <c r="E38" s="40">
        <f t="shared" si="0"/>
        <v>0</v>
      </c>
      <c r="F38" s="35"/>
      <c r="G38" s="35"/>
      <c r="H38" s="36">
        <f>IF(F38="D", G38*Rates!$C$3, IF(F38="W", G38*Rates!$C$4, IF(F38="M", G38*Rates!$C$5, IF(F38="N", G38*Rates!$C$6, 0))))</f>
        <v>0</v>
      </c>
    </row>
    <row r="39" spans="1:8" ht="14.25" customHeight="1" thickBot="1" x14ac:dyDescent="0.3">
      <c r="A39" s="14">
        <f>IF(A31="","",A31+1)</f>
        <v>44582</v>
      </c>
      <c r="B39" s="32"/>
      <c r="C39" s="43"/>
      <c r="D39" s="43"/>
      <c r="E39" s="40">
        <f t="shared" si="0"/>
        <v>0</v>
      </c>
      <c r="F39" s="41"/>
      <c r="G39" s="41"/>
      <c r="H39" s="36">
        <f>IF(F39="D", G39*Rates!$C$3, IF(F39="W", G39*Rates!$C$4, IF(F39="M", G39*Rates!$C$5, IF(F39="N", G39*Rates!$C$6, 0))))</f>
        <v>0</v>
      </c>
    </row>
    <row r="40" spans="1:8" ht="14.25" customHeight="1" thickBot="1" x14ac:dyDescent="0.3">
      <c r="A40" s="10" t="s">
        <v>13</v>
      </c>
      <c r="B40" s="32"/>
      <c r="C40" s="43"/>
      <c r="D40" s="43"/>
      <c r="E40" s="40">
        <f t="shared" si="0"/>
        <v>0</v>
      </c>
      <c r="F40" s="41"/>
      <c r="G40" s="41"/>
      <c r="H40" s="36">
        <f>IF(F40="D", G40*Rates!$C$3, IF(F40="W", G40*Rates!$C$4, IF(F40="M", G40*Rates!$C$5, IF(F40="N", G40*Rates!$C$6, 0))))</f>
        <v>0</v>
      </c>
    </row>
    <row r="41" spans="1:8" ht="14.25" customHeight="1" thickBot="1" x14ac:dyDescent="0.3">
      <c r="A41" s="11">
        <f>SUM(E38:E45)</f>
        <v>0</v>
      </c>
      <c r="B41" s="32"/>
      <c r="C41" s="43"/>
      <c r="D41" s="43"/>
      <c r="E41" s="40">
        <f t="shared" si="0"/>
        <v>0</v>
      </c>
      <c r="F41" s="41"/>
      <c r="G41" s="41"/>
      <c r="H41" s="36">
        <f>IF(F41="D", G41*Rates!$C$3, IF(F41="W", G41*Rates!$C$4, IF(F41="M", G41*Rates!$C$5, IF(F41="N", G41*Rates!$C$6, 0))))</f>
        <v>0</v>
      </c>
    </row>
    <row r="42" spans="1:8" ht="14.25" customHeight="1" thickBot="1" x14ac:dyDescent="0.3">
      <c r="A42" s="12"/>
      <c r="B42" s="32"/>
      <c r="C42" s="41"/>
      <c r="D42" s="41"/>
      <c r="E42" s="40">
        <f t="shared" si="0"/>
        <v>0</v>
      </c>
      <c r="F42" s="41"/>
      <c r="G42" s="41"/>
      <c r="H42" s="36">
        <f>IF(F42="D", G42*Rates!$C$3, IF(F42="W", G42*Rates!$C$4, IF(F42="M", G42*Rates!$C$5, IF(F42="N", G42*Rates!$C$6, 0))))</f>
        <v>0</v>
      </c>
    </row>
    <row r="43" spans="1:8" ht="14.25" customHeight="1" thickBot="1" x14ac:dyDescent="0.3">
      <c r="A43" s="12"/>
      <c r="B43" s="32"/>
      <c r="C43" s="41"/>
      <c r="D43" s="41"/>
      <c r="E43" s="40">
        <f t="shared" si="0"/>
        <v>0</v>
      </c>
      <c r="F43" s="41"/>
      <c r="G43" s="41"/>
      <c r="H43" s="36">
        <f>IF(F43="D", G43*Rates!$C$3, IF(F43="W", G43*Rates!$C$4, IF(F43="M", G43*Rates!$C$5, IF(F43="N", G43*Rates!$C$6, 0))))</f>
        <v>0</v>
      </c>
    </row>
    <row r="44" spans="1:8" ht="14.25" customHeight="1" thickBot="1" x14ac:dyDescent="0.3">
      <c r="A44" s="12"/>
      <c r="B44" s="32"/>
      <c r="C44" s="41"/>
      <c r="D44" s="41"/>
      <c r="E44" s="40">
        <f t="shared" si="0"/>
        <v>0</v>
      </c>
      <c r="F44" s="41"/>
      <c r="G44" s="41"/>
      <c r="H44" s="36">
        <f>IF(F44="D", G44*Rates!$C$3, IF(F44="W", G44*Rates!$C$4, IF(F44="M", G44*Rates!$C$5, IF(F44="N", G44*Rates!$C$6, 0))))</f>
        <v>0</v>
      </c>
    </row>
    <row r="45" spans="1:8" ht="14.25" customHeight="1" thickBot="1" x14ac:dyDescent="0.3">
      <c r="A45" s="13"/>
      <c r="B45" s="47"/>
      <c r="C45" s="50"/>
      <c r="D45" s="50"/>
      <c r="E45" s="49">
        <f t="shared" si="0"/>
        <v>0</v>
      </c>
      <c r="F45" s="50"/>
      <c r="G45" s="50"/>
      <c r="H45" s="36">
        <f>IF(F45="D", G45*Rates!$C$3, IF(F45="W", G45*Rates!$C$4, IF(F45="M", G45*Rates!$C$5, IF(F45="N", G45*Rates!$C$6, 0))))</f>
        <v>0</v>
      </c>
    </row>
    <row r="46" spans="1:8" ht="14.25" customHeight="1" thickBot="1" x14ac:dyDescent="0.3">
      <c r="A46" s="7" t="s">
        <v>18</v>
      </c>
      <c r="B46" s="32"/>
      <c r="C46" s="43"/>
      <c r="D46" s="43"/>
      <c r="E46" s="40">
        <f t="shared" si="0"/>
        <v>0</v>
      </c>
      <c r="F46" s="35"/>
      <c r="G46" s="35"/>
      <c r="H46" s="36">
        <f>IF(F46="D", G46*Rates!$C$3, IF(F46="W", G46*Rates!$C$4, IF(F46="M", G46*Rates!$C$5, IF(F46="N", G46*Rates!$C$6, 0))))</f>
        <v>0</v>
      </c>
    </row>
    <row r="47" spans="1:8" ht="14.25" customHeight="1" thickBot="1" x14ac:dyDescent="0.3">
      <c r="A47" s="14">
        <f>IF(A39="","",A39+1)</f>
        <v>44583</v>
      </c>
      <c r="B47" s="32"/>
      <c r="C47" s="43"/>
      <c r="D47" s="39"/>
      <c r="E47" s="40">
        <f t="shared" si="0"/>
        <v>0</v>
      </c>
      <c r="F47" s="41"/>
      <c r="G47" s="41"/>
      <c r="H47" s="36">
        <f>IF(F47="D", G47*Rates!$C$3, IF(F47="W", G47*Rates!$C$4, IF(F47="M", G47*Rates!$C$5, IF(F47="N", G47*Rates!$C$6, 0))))</f>
        <v>0</v>
      </c>
    </row>
    <row r="48" spans="1:8" ht="14.25" customHeight="1" thickBot="1" x14ac:dyDescent="0.3">
      <c r="A48" s="10" t="s">
        <v>13</v>
      </c>
      <c r="B48" s="32"/>
      <c r="C48" s="39"/>
      <c r="D48" s="43"/>
      <c r="E48" s="40">
        <f t="shared" si="0"/>
        <v>0</v>
      </c>
      <c r="F48" s="41"/>
      <c r="G48" s="41"/>
      <c r="H48" s="36">
        <f>IF(F48="D", G48*Rates!$C$3, IF(F48="W", G48*Rates!$C$4, IF(F48="M", G48*Rates!$C$5, IF(F48="N", G48*Rates!$C$6, 0))))</f>
        <v>0</v>
      </c>
    </row>
    <row r="49" spans="1:10" ht="14.25" customHeight="1" thickBot="1" x14ac:dyDescent="0.3">
      <c r="A49" s="11">
        <f>SUM(E46:E53)</f>
        <v>0</v>
      </c>
      <c r="B49" s="32"/>
      <c r="C49" s="43"/>
      <c r="D49" s="43"/>
      <c r="E49" s="40">
        <f t="shared" si="0"/>
        <v>0</v>
      </c>
      <c r="F49" s="41"/>
      <c r="G49" s="41"/>
      <c r="H49" s="36">
        <f>IF(F49="D", G49*Rates!$C$3, IF(F49="W", G49*Rates!$C$4, IF(F49="M", G49*Rates!$C$5, IF(F49="N", G49*Rates!$C$6, 0))))</f>
        <v>0</v>
      </c>
    </row>
    <row r="50" spans="1:10" ht="14.25" customHeight="1" thickBot="1" x14ac:dyDescent="0.3">
      <c r="A50" s="12"/>
      <c r="B50" s="32"/>
      <c r="C50" s="43"/>
      <c r="D50" s="43"/>
      <c r="E50" s="40">
        <f t="shared" si="0"/>
        <v>0</v>
      </c>
      <c r="F50" s="41"/>
      <c r="G50" s="41"/>
      <c r="H50" s="36">
        <f>IF(F50="D", G50*Rates!$C$3, IF(F50="W", G50*Rates!$C$4, IF(F50="M", G50*Rates!$C$5, IF(F50="N", G50*Rates!$C$6, 0))))</f>
        <v>0</v>
      </c>
    </row>
    <row r="51" spans="1:10" ht="14.25" customHeight="1" thickBot="1" x14ac:dyDescent="0.3">
      <c r="A51" s="12"/>
      <c r="B51" s="32"/>
      <c r="C51" s="41"/>
      <c r="D51" s="41"/>
      <c r="E51" s="40">
        <f t="shared" si="0"/>
        <v>0</v>
      </c>
      <c r="F51" s="41"/>
      <c r="G51" s="41"/>
      <c r="H51" s="36">
        <f>IF(F51="D", G51*Rates!$C$3, IF(F51="W", G51*Rates!$C$4, IF(F51="M", G51*Rates!$C$5, IF(F51="N", G51*Rates!$C$6, 0))))</f>
        <v>0</v>
      </c>
    </row>
    <row r="52" spans="1:10" ht="14.25" customHeight="1" thickBot="1" x14ac:dyDescent="0.3">
      <c r="A52" s="12"/>
      <c r="B52" s="32"/>
      <c r="C52" s="41"/>
      <c r="D52" s="41"/>
      <c r="E52" s="40">
        <f t="shared" si="0"/>
        <v>0</v>
      </c>
      <c r="F52" s="41"/>
      <c r="G52" s="41"/>
      <c r="H52" s="36">
        <f>IF(F52="D", G52*Rates!$C$3, IF(F52="W", G52*Rates!$C$4, IF(F52="M", G52*Rates!$C$5, IF(F52="N", G52*Rates!$C$6, 0))))</f>
        <v>0</v>
      </c>
    </row>
    <row r="53" spans="1:10" ht="14.25" customHeight="1" thickBot="1" x14ac:dyDescent="0.3">
      <c r="A53" s="13"/>
      <c r="B53" s="47"/>
      <c r="C53" s="50"/>
      <c r="D53" s="50"/>
      <c r="E53" s="49">
        <f t="shared" si="0"/>
        <v>0</v>
      </c>
      <c r="F53" s="50"/>
      <c r="G53" s="50"/>
      <c r="H53" s="36">
        <f>IF(F53="D", G53*Rates!$C$3, IF(F53="W", G53*Rates!$C$4, IF(F53="M", G53*Rates!$C$5, IF(F53="N", G53*Rates!$C$6, 0))))</f>
        <v>0</v>
      </c>
    </row>
    <row r="54" spans="1:10" ht="14.25" customHeight="1" thickBot="1" x14ac:dyDescent="0.3">
      <c r="A54" s="7" t="s">
        <v>19</v>
      </c>
      <c r="B54" s="32"/>
      <c r="C54" s="43"/>
      <c r="D54" s="43"/>
      <c r="E54" s="34">
        <f t="shared" si="0"/>
        <v>0</v>
      </c>
      <c r="F54" s="35"/>
      <c r="G54" s="35"/>
      <c r="H54" s="36">
        <f>IF(F54="D", G54*Rates!$C$3, IF(F54="W", G54*Rates!$C$4, IF(F54="M", G54*Rates!$C$5, IF(F54="N", G54*Rates!$C$6, 0))))</f>
        <v>0</v>
      </c>
    </row>
    <row r="55" spans="1:10" ht="14.25" customHeight="1" thickBot="1" x14ac:dyDescent="0.3">
      <c r="A55" s="14">
        <f>IF(A47="","",A47+1)</f>
        <v>44584</v>
      </c>
      <c r="B55" s="32"/>
      <c r="C55" s="43"/>
      <c r="D55" s="43"/>
      <c r="E55" s="40">
        <f t="shared" si="0"/>
        <v>0</v>
      </c>
      <c r="F55" s="41"/>
      <c r="G55" s="41"/>
      <c r="H55" s="36">
        <f>IF(F55="D", G55*Rates!$C$3, IF(F55="W", G55*Rates!$C$4, IF(F55="M", G55*Rates!$C$5, IF(F55="N", G55*Rates!$C$6, 0))))</f>
        <v>0</v>
      </c>
    </row>
    <row r="56" spans="1:10" ht="14.25" customHeight="1" thickBot="1" x14ac:dyDescent="0.3">
      <c r="A56" s="10" t="s">
        <v>13</v>
      </c>
      <c r="B56" s="32"/>
      <c r="C56" s="43"/>
      <c r="D56" s="43"/>
      <c r="E56" s="40">
        <f t="shared" si="0"/>
        <v>0</v>
      </c>
      <c r="F56" s="41"/>
      <c r="G56" s="41"/>
      <c r="H56" s="36">
        <f>IF(F56="D", G56*Rates!$C$3, IF(F56="W", G56*Rates!$C$4, IF(F56="M", G56*Rates!$C$5, IF(F56="N", G56*Rates!$C$6, 0))))</f>
        <v>0</v>
      </c>
    </row>
    <row r="57" spans="1:10" ht="14.25" customHeight="1" thickBot="1" x14ac:dyDescent="0.3">
      <c r="A57" s="11">
        <f>SUM(E54:E61)</f>
        <v>0</v>
      </c>
      <c r="B57" s="32"/>
      <c r="C57" s="43"/>
      <c r="D57" s="43"/>
      <c r="E57" s="40">
        <f t="shared" si="0"/>
        <v>0</v>
      </c>
      <c r="F57" s="41"/>
      <c r="G57" s="41"/>
      <c r="H57" s="36">
        <f>IF(F57="D", G57*Rates!$C$3, IF(F57="W", G57*Rates!$C$4, IF(F57="M", G57*Rates!$C$5, IF(F57="N", G57*Rates!$C$6, 0))))</f>
        <v>0</v>
      </c>
    </row>
    <row r="58" spans="1:10" ht="14.25" customHeight="1" thickBot="1" x14ac:dyDescent="0.3">
      <c r="A58" s="12"/>
      <c r="B58" s="32"/>
      <c r="C58" s="43"/>
      <c r="D58" s="43"/>
      <c r="E58" s="40">
        <f t="shared" si="0"/>
        <v>0</v>
      </c>
      <c r="F58" s="41"/>
      <c r="G58" s="41"/>
      <c r="H58" s="36">
        <f>IF(F58="D", G58*Rates!$C$3, IF(F58="W", G58*Rates!$C$4, IF(F58="M", G58*Rates!$C$5, IF(F58="N", G58*Rates!$C$6, 0))))</f>
        <v>0</v>
      </c>
    </row>
    <row r="59" spans="1:10" ht="14.25" customHeight="1" thickBot="1" x14ac:dyDescent="0.3">
      <c r="A59" s="12"/>
      <c r="B59" s="32"/>
      <c r="C59" s="41"/>
      <c r="D59" s="41"/>
      <c r="E59" s="40">
        <f t="shared" si="0"/>
        <v>0</v>
      </c>
      <c r="F59" s="41"/>
      <c r="G59" s="41"/>
      <c r="H59" s="36">
        <f>IF(F59="D", G59*Rates!$C$3, IF(F59="W", G59*Rates!$C$4, IF(F59="M", G59*Rates!$C$5, IF(F59="N", G59*Rates!$C$6, 0))))</f>
        <v>0</v>
      </c>
    </row>
    <row r="60" spans="1:10" ht="14.25" customHeight="1" thickBot="1" x14ac:dyDescent="0.3">
      <c r="A60" s="12"/>
      <c r="B60" s="32"/>
      <c r="C60" s="41"/>
      <c r="D60" s="41"/>
      <c r="E60" s="40">
        <f t="shared" si="0"/>
        <v>0</v>
      </c>
      <c r="F60" s="41"/>
      <c r="G60" s="41"/>
      <c r="H60" s="36">
        <f>IF(F60="D", G60*Rates!$C$3, IF(F60="W", G60*Rates!$C$4, IF(F60="M", G60*Rates!$C$5, IF(F60="N", G60*Rates!$C$6, 0))))</f>
        <v>0</v>
      </c>
    </row>
    <row r="61" spans="1:10" ht="14.25" customHeight="1" thickBot="1" x14ac:dyDescent="0.3">
      <c r="A61" s="13"/>
      <c r="B61" s="47"/>
      <c r="C61" s="50"/>
      <c r="D61" s="50"/>
      <c r="E61" s="49">
        <f t="shared" si="0"/>
        <v>0</v>
      </c>
      <c r="F61" s="50"/>
      <c r="G61" s="50"/>
      <c r="H61" s="36">
        <f>IF(F61="D", G61*Rates!$C$3, IF(F61="W", G61*Rates!$C$4, IF(F61="M", G61*Rates!$C$5, IF(F61="N", G61*Rates!$C$6, 0))))</f>
        <v>0</v>
      </c>
    </row>
    <row r="62" spans="1:10" ht="14.25" customHeight="1" x14ac:dyDescent="0.25">
      <c r="A62" s="3"/>
      <c r="B62" s="28"/>
      <c r="C62" s="28"/>
      <c r="D62" s="27" t="s">
        <v>51</v>
      </c>
      <c r="E62" s="52">
        <f>SUM(E6:E61)</f>
        <v>0</v>
      </c>
      <c r="F62" s="28"/>
      <c r="G62" s="25"/>
      <c r="H62" s="82">
        <f>SUM(H6:H61)</f>
        <v>0</v>
      </c>
    </row>
    <row r="63" spans="1:10" ht="14.25" customHeight="1" x14ac:dyDescent="0.25"/>
    <row r="64" spans="1:10" s="17" customFormat="1" ht="14.25" customHeight="1" x14ac:dyDescent="0.3">
      <c r="J64" s="23"/>
    </row>
    <row r="65" spans="1:11" s="17" customFormat="1" ht="14.25" customHeight="1" x14ac:dyDescent="0.3">
      <c r="A65" s="24" t="s">
        <v>38</v>
      </c>
      <c r="B65" s="22"/>
      <c r="C65" s="22"/>
      <c r="D65" s="53"/>
      <c r="E65" s="53"/>
      <c r="F65" s="22" t="s">
        <v>9</v>
      </c>
      <c r="G65" s="24" t="s">
        <v>39</v>
      </c>
      <c r="H65" s="24" t="s">
        <v>11</v>
      </c>
      <c r="I65" s="24" t="s">
        <v>20</v>
      </c>
      <c r="J65" s="23"/>
      <c r="K65" s="15"/>
    </row>
    <row r="66" spans="1:11" s="17" customFormat="1" ht="14.25" customHeight="1" x14ac:dyDescent="0.3">
      <c r="A66" s="37" t="s">
        <v>37</v>
      </c>
      <c r="B66" s="23"/>
      <c r="C66" s="23"/>
      <c r="D66" s="23"/>
      <c r="E66" s="23"/>
      <c r="F66" s="37" t="s">
        <v>21</v>
      </c>
      <c r="G66" s="37">
        <f t="array" ref="G66">SUM(IF($F$6:$F$61="D",$G$6:$G$61,0))</f>
        <v>0</v>
      </c>
      <c r="H66" s="37">
        <f t="array" ref="H66">SUM(IF($F$6:$F$61="D",$H$6:$H$61,0))</f>
        <v>0</v>
      </c>
      <c r="I66" s="23"/>
      <c r="J66" s="23"/>
      <c r="K66" s="15"/>
    </row>
    <row r="67" spans="1:11" s="17" customFormat="1" ht="14.25" customHeight="1" x14ac:dyDescent="0.3">
      <c r="A67" s="37" t="s">
        <v>22</v>
      </c>
      <c r="B67" s="23"/>
      <c r="C67" s="23"/>
      <c r="D67" s="23"/>
      <c r="E67" s="23"/>
      <c r="F67" s="37" t="s">
        <v>23</v>
      </c>
      <c r="G67" s="37">
        <f>IF(E62-Rates!G3&lt;0,0,E62-Rates!G3)</f>
        <v>0</v>
      </c>
      <c r="H67" s="37">
        <f>IF(G67=0, 0,G67*Rates!C4)</f>
        <v>0</v>
      </c>
      <c r="I67" s="23"/>
      <c r="J67" s="23"/>
    </row>
    <row r="68" spans="1:11" s="17" customFormat="1" ht="14.25" customHeight="1" x14ac:dyDescent="0.3">
      <c r="A68" s="37" t="s">
        <v>24</v>
      </c>
      <c r="B68" s="23"/>
      <c r="C68" s="23"/>
      <c r="D68" s="23"/>
      <c r="E68" s="23"/>
      <c r="F68" s="37" t="s">
        <v>25</v>
      </c>
      <c r="G68" s="37" cm="1">
        <f t="array" ref="G68">SUM(IF($F$6:$F$61="M",$G$6:$G$61,0))</f>
        <v>0</v>
      </c>
      <c r="H68" s="37">
        <f t="array" ref="H68">SUM(IF($F$6:$F$61="M",$H$6:$H$61,0))</f>
        <v>0</v>
      </c>
      <c r="I68" s="23"/>
      <c r="J68" s="23"/>
    </row>
    <row r="69" spans="1:11" s="17" customFormat="1" ht="14.25" customHeight="1" x14ac:dyDescent="0.3">
      <c r="A69" s="37" t="s">
        <v>26</v>
      </c>
      <c r="B69" s="23"/>
      <c r="C69" s="23"/>
      <c r="D69" s="23"/>
      <c r="E69" s="23"/>
      <c r="F69" s="37" t="s">
        <v>27</v>
      </c>
      <c r="G69" s="37">
        <f t="array" ref="G69">SUM(IF($F$6:$F$61="N",$G$6:$G$61,0))</f>
        <v>0</v>
      </c>
      <c r="H69" s="37">
        <f t="array" ref="H69">SUM(IF($F$6:$F$61="N",$H$6:$H$61,0))</f>
        <v>0</v>
      </c>
      <c r="I69" s="23"/>
      <c r="J69" s="23"/>
    </row>
    <row r="70" spans="1:11" s="17" customFormat="1" ht="14.25" customHeight="1" x14ac:dyDescent="0.3">
      <c r="A70" s="37" t="s">
        <v>28</v>
      </c>
      <c r="B70" s="23"/>
      <c r="C70" s="23"/>
      <c r="D70" s="23"/>
      <c r="E70" s="23"/>
      <c r="F70" s="37" t="s">
        <v>29</v>
      </c>
      <c r="G70" s="37">
        <f t="array" ref="G70">SUM(IF($F$6:$F$61="F",$G$6:$G$61,0))</f>
        <v>0</v>
      </c>
      <c r="H70" s="37">
        <f t="array" ref="H70">SUM(IF($F$6:$F$61="F",$H$6:$H$61,0))</f>
        <v>0</v>
      </c>
      <c r="I70" s="23"/>
      <c r="J70" s="23"/>
    </row>
    <row r="71" spans="1:11" s="17" customFormat="1" ht="14.25" customHeight="1" x14ac:dyDescent="0.3">
      <c r="A71" s="23"/>
      <c r="B71" s="23"/>
      <c r="C71" s="23"/>
      <c r="D71" s="23"/>
      <c r="E71" s="23"/>
      <c r="F71" s="61" t="s">
        <v>52</v>
      </c>
      <c r="G71" s="60"/>
      <c r="H71" s="83">
        <f>SUM(H66:H70)</f>
        <v>0</v>
      </c>
      <c r="I71" s="23"/>
      <c r="J71" s="23"/>
    </row>
    <row r="72" spans="1:11" s="17" customFormat="1" ht="14.2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1" s="17" customFormat="1" ht="14.4" customHeight="1" x14ac:dyDescent="0.3">
      <c r="A73" s="23"/>
      <c r="B73" s="23"/>
      <c r="C73" s="23"/>
      <c r="D73" s="23"/>
      <c r="E73" s="23"/>
      <c r="F73" s="23"/>
      <c r="G73" s="37"/>
      <c r="H73" s="23"/>
      <c r="I73" s="23"/>
      <c r="J73" s="23"/>
    </row>
    <row r="74" spans="1:11" s="17" customFormat="1" ht="14.25" customHeight="1" x14ac:dyDescent="0.3">
      <c r="A74" s="23"/>
      <c r="B74" s="23"/>
      <c r="C74" s="23"/>
      <c r="D74" s="23"/>
      <c r="E74" s="23"/>
      <c r="F74" s="23"/>
      <c r="G74" s="23"/>
      <c r="H74" s="23"/>
      <c r="I74" s="37"/>
      <c r="J74" s="23"/>
    </row>
    <row r="75" spans="1:11" ht="14.25" customHeight="1" x14ac:dyDescent="0.25"/>
    <row r="76" spans="1:11" ht="14.25" customHeight="1" x14ac:dyDescent="0.25"/>
    <row r="77" spans="1:11" ht="14.25" customHeight="1" x14ac:dyDescent="0.25"/>
    <row r="78" spans="1:11" ht="14.25" customHeight="1" x14ac:dyDescent="0.25"/>
    <row r="79" spans="1:11" ht="14.25" customHeight="1" x14ac:dyDescent="0.25"/>
    <row r="80" spans="1:11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</sheetData>
  <mergeCells count="1">
    <mergeCell ref="D1:E1"/>
  </mergeCells>
  <pageMargins left="0.75" right="0.75" top="1" bottom="1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993"/>
  <sheetViews>
    <sheetView workbookViewId="0">
      <selection activeCell="D6" activeCellId="1" sqref="F6:G6 C6:D7"/>
    </sheetView>
  </sheetViews>
  <sheetFormatPr defaultColWidth="12.59765625" defaultRowHeight="15" customHeight="1" x14ac:dyDescent="0.25"/>
  <cols>
    <col min="1" max="1" width="11.69921875" customWidth="1"/>
    <col min="2" max="2" width="23.09765625" customWidth="1"/>
    <col min="3" max="4" width="7.59765625" customWidth="1"/>
    <col min="5" max="5" width="9.296875" bestFit="1" customWidth="1"/>
    <col min="6" max="6" width="10.19921875" customWidth="1"/>
    <col min="7" max="8" width="8" bestFit="1" customWidth="1"/>
    <col min="9" max="9" width="50.09765625" customWidth="1"/>
    <col min="10" max="26" width="7.59765625" customWidth="1"/>
  </cols>
  <sheetData>
    <row r="1" spans="1:10" ht="14.25" customHeight="1" x14ac:dyDescent="0.25">
      <c r="A1" s="1" t="s">
        <v>0</v>
      </c>
      <c r="B1" s="18">
        <f>Prep!B1</f>
        <v>0</v>
      </c>
      <c r="C1" s="2"/>
      <c r="D1" s="20" t="s">
        <v>1</v>
      </c>
      <c r="E1" s="21"/>
      <c r="F1" s="18">
        <f>Prep!F1</f>
        <v>0</v>
      </c>
      <c r="G1" s="81"/>
      <c r="H1" s="81"/>
    </row>
    <row r="2" spans="1:10" ht="14.25" customHeight="1" x14ac:dyDescent="0.25">
      <c r="A2" s="1" t="s">
        <v>2</v>
      </c>
      <c r="B2" s="4">
        <f>'Week 3'!B2+7</f>
        <v>44647</v>
      </c>
      <c r="C2" s="5"/>
      <c r="D2" s="3"/>
      <c r="E2" s="3"/>
      <c r="F2" s="3"/>
    </row>
    <row r="3" spans="1:10" ht="14.25" customHeight="1" x14ac:dyDescent="0.25">
      <c r="A3" s="1" t="s">
        <v>3</v>
      </c>
      <c r="B3" s="18">
        <f>Prep!B3</f>
        <v>0</v>
      </c>
      <c r="C3" s="5"/>
      <c r="D3" s="3"/>
      <c r="E3" s="3"/>
      <c r="F3" s="3"/>
    </row>
    <row r="4" spans="1:10" ht="14.25" customHeight="1" thickBot="1" x14ac:dyDescent="0.3"/>
    <row r="5" spans="1:10" ht="14.25" customHeight="1" thickBot="1" x14ac:dyDescent="0.3">
      <c r="A5" s="6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6" t="s">
        <v>39</v>
      </c>
      <c r="H5" s="57" t="s">
        <v>11</v>
      </c>
    </row>
    <row r="6" spans="1:10" ht="14.25" customHeight="1" thickBot="1" x14ac:dyDescent="0.35">
      <c r="A6" s="7" t="s">
        <v>12</v>
      </c>
      <c r="B6" s="32"/>
      <c r="C6" s="33"/>
      <c r="D6" s="33"/>
      <c r="E6" s="34">
        <f t="shared" ref="E6:E61" si="0">IF(OR(C6=0,D6=0),,HOUR(D6-C6+"24:00")+CEILING(MINUTE(D6-C6+"24:00")/60,0.25))</f>
        <v>0</v>
      </c>
      <c r="F6" s="35"/>
      <c r="G6" s="35"/>
      <c r="H6" s="36">
        <f>IF(F6="D", G6*Rates!$C$3, IF(F6="W", G6*Rates!$C$4, IF(F6="M", G6*Rates!$C$5, IF(F6="N", G6*Rates!$C$6, 0))))</f>
        <v>0</v>
      </c>
      <c r="J6" s="8"/>
    </row>
    <row r="7" spans="1:10" ht="14.25" customHeight="1" thickBot="1" x14ac:dyDescent="0.35">
      <c r="A7" s="14">
        <f>B2</f>
        <v>44647</v>
      </c>
      <c r="B7" s="32"/>
      <c r="C7" s="39"/>
      <c r="D7" s="39"/>
      <c r="E7" s="40">
        <f t="shared" si="0"/>
        <v>0</v>
      </c>
      <c r="F7" s="41"/>
      <c r="G7" s="41"/>
      <c r="H7" s="36">
        <f>IF(F7="D", G7*Rates!$C$3, IF(F7="W", G7*Rates!$C$4, IF(F7="M", G7*Rates!$C$5, IF(F7="N", G7*Rates!$C$6, 0))))</f>
        <v>0</v>
      </c>
      <c r="J7" s="8"/>
    </row>
    <row r="8" spans="1:10" ht="14.25" customHeight="1" thickBot="1" x14ac:dyDescent="0.35">
      <c r="A8" s="10" t="s">
        <v>13</v>
      </c>
      <c r="B8" s="32"/>
      <c r="C8" s="43"/>
      <c r="D8" s="43"/>
      <c r="E8" s="40">
        <f t="shared" si="0"/>
        <v>0</v>
      </c>
      <c r="F8" s="41"/>
      <c r="G8" s="41"/>
      <c r="H8" s="36">
        <f>IF(F8="D", G8*Rates!$C$3, IF(F8="W", G8*Rates!$C$4, IF(F8="M", G8*Rates!$C$5, IF(F8="N", G8*Rates!$C$6, 0))))</f>
        <v>0</v>
      </c>
      <c r="J8" s="8"/>
    </row>
    <row r="9" spans="1:10" ht="14.25" customHeight="1" thickBot="1" x14ac:dyDescent="0.35">
      <c r="A9" s="11">
        <f>SUM(E6:E13)</f>
        <v>0</v>
      </c>
      <c r="B9" s="32"/>
      <c r="C9" s="43"/>
      <c r="D9" s="43"/>
      <c r="E9" s="40">
        <f t="shared" si="0"/>
        <v>0</v>
      </c>
      <c r="F9" s="41"/>
      <c r="G9" s="41"/>
      <c r="H9" s="36">
        <f>IF(F9="D", G9*Rates!$C$3, IF(F9="W", G9*Rates!$C$4, IF(F9="M", G9*Rates!$C$5, IF(F9="N", G9*Rates!$C$6, 0))))</f>
        <v>0</v>
      </c>
      <c r="J9" s="8"/>
    </row>
    <row r="10" spans="1:10" ht="14.25" customHeight="1" thickBot="1" x14ac:dyDescent="0.35">
      <c r="A10" s="12"/>
      <c r="B10" s="32"/>
      <c r="C10" s="43"/>
      <c r="D10" s="43"/>
      <c r="E10" s="40">
        <f t="shared" si="0"/>
        <v>0</v>
      </c>
      <c r="F10" s="41"/>
      <c r="G10" s="41"/>
      <c r="H10" s="36">
        <f>IF(F10="D", G10*Rates!$C$3, IF(F10="W", G10*Rates!$C$4, IF(F10="M", G10*Rates!$C$5, IF(F10="N", G10*Rates!$C$6, 0))))</f>
        <v>0</v>
      </c>
      <c r="J10" s="8"/>
    </row>
    <row r="11" spans="1:10" ht="14.25" customHeight="1" thickBot="1" x14ac:dyDescent="0.35">
      <c r="A11" s="12"/>
      <c r="B11" s="32"/>
      <c r="C11" s="41"/>
      <c r="D11" s="41"/>
      <c r="E11" s="40">
        <f t="shared" si="0"/>
        <v>0</v>
      </c>
      <c r="F11" s="41"/>
      <c r="G11" s="41"/>
      <c r="H11" s="36">
        <f>IF(F11="D", G11*Rates!$C$3, IF(F11="W", G11*Rates!$C$4, IF(F11="M", G11*Rates!$C$5, IF(F11="N", G11*Rates!$C$6, 0))))</f>
        <v>0</v>
      </c>
      <c r="J11" s="8"/>
    </row>
    <row r="12" spans="1:10" ht="14.25" customHeight="1" thickBot="1" x14ac:dyDescent="0.3">
      <c r="A12" s="12"/>
      <c r="B12" s="32"/>
      <c r="C12" s="41"/>
      <c r="D12" s="41"/>
      <c r="E12" s="40">
        <f t="shared" si="0"/>
        <v>0</v>
      </c>
      <c r="F12" s="41"/>
      <c r="G12" s="41"/>
      <c r="H12" s="36">
        <f>IF(F12="D", G12*Rates!$C$3, IF(F12="W", G12*Rates!$C$4, IF(F12="M", G12*Rates!$C$5, IF(F12="N", G12*Rates!$C$6, 0))))</f>
        <v>0</v>
      </c>
    </row>
    <row r="13" spans="1:10" ht="14.25" customHeight="1" thickBot="1" x14ac:dyDescent="0.35">
      <c r="A13" s="13"/>
      <c r="B13" s="47"/>
      <c r="C13" s="48"/>
      <c r="D13" s="48"/>
      <c r="E13" s="49">
        <f t="shared" si="0"/>
        <v>0</v>
      </c>
      <c r="F13" s="50"/>
      <c r="G13" s="50"/>
      <c r="H13" s="36">
        <f>IF(F13="D", G13*Rates!$C$3, IF(F13="W", G13*Rates!$C$4, IF(F13="M", G13*Rates!$C$5, IF(F13="N", G13*Rates!$C$6, 0))))</f>
        <v>0</v>
      </c>
      <c r="J13" s="8"/>
    </row>
    <row r="14" spans="1:10" ht="14.25" customHeight="1" thickBot="1" x14ac:dyDescent="0.35">
      <c r="A14" s="7" t="s">
        <v>14</v>
      </c>
      <c r="B14" s="32"/>
      <c r="C14" s="43"/>
      <c r="D14" s="43"/>
      <c r="E14" s="40">
        <f t="shared" si="0"/>
        <v>0</v>
      </c>
      <c r="F14" s="35"/>
      <c r="G14" s="35"/>
      <c r="H14" s="36">
        <f>IF(F14="D", G14*Rates!$C$3, IF(F14="W", G14*Rates!$C$4, IF(F14="M", G14*Rates!$C$5, IF(F14="N", G14*Rates!$C$6, 0))))</f>
        <v>0</v>
      </c>
      <c r="J14" s="8"/>
    </row>
    <row r="15" spans="1:10" ht="14.25" customHeight="1" thickBot="1" x14ac:dyDescent="0.35">
      <c r="A15" s="14">
        <f>IF(A7="","",A7+1)</f>
        <v>44648</v>
      </c>
      <c r="B15" s="32"/>
      <c r="C15" s="43"/>
      <c r="D15" s="43"/>
      <c r="E15" s="40">
        <f t="shared" si="0"/>
        <v>0</v>
      </c>
      <c r="F15" s="41"/>
      <c r="G15" s="41"/>
      <c r="H15" s="36">
        <f>IF(F15="D", G15*Rates!$C$3, IF(F15="W", G15*Rates!$C$4, IF(F15="M", G15*Rates!$C$5, IF(F15="N", G15*Rates!$C$6, 0))))</f>
        <v>0</v>
      </c>
      <c r="J15" s="8"/>
    </row>
    <row r="16" spans="1:10" ht="14.25" customHeight="1" thickBot="1" x14ac:dyDescent="0.35">
      <c r="A16" s="10" t="s">
        <v>13</v>
      </c>
      <c r="B16" s="32"/>
      <c r="C16" s="43"/>
      <c r="D16" s="43"/>
      <c r="E16" s="40">
        <f t="shared" si="0"/>
        <v>0</v>
      </c>
      <c r="F16" s="41"/>
      <c r="G16" s="41"/>
      <c r="H16" s="36">
        <f>IF(F16="D", G16*Rates!$C$3, IF(F16="W", G16*Rates!$C$4, IF(F16="M", G16*Rates!$C$5, IF(F16="N", G16*Rates!$C$6, 0))))</f>
        <v>0</v>
      </c>
      <c r="J16" s="8"/>
    </row>
    <row r="17" spans="1:10" ht="14.25" customHeight="1" thickBot="1" x14ac:dyDescent="0.35">
      <c r="A17" s="11">
        <f>SUM(E14:E21)</f>
        <v>0</v>
      </c>
      <c r="B17" s="32"/>
      <c r="C17" s="43"/>
      <c r="D17" s="43"/>
      <c r="E17" s="40">
        <f t="shared" si="0"/>
        <v>0</v>
      </c>
      <c r="F17" s="41"/>
      <c r="G17" s="41"/>
      <c r="H17" s="36">
        <f>IF(F17="D", G17*Rates!$C$3, IF(F17="W", G17*Rates!$C$4, IF(F17="M", G17*Rates!$C$5, IF(F17="N", G17*Rates!$C$6, 0))))</f>
        <v>0</v>
      </c>
      <c r="J17" s="8"/>
    </row>
    <row r="18" spans="1:10" ht="14.25" customHeight="1" thickBot="1" x14ac:dyDescent="0.3">
      <c r="A18" s="12"/>
      <c r="B18" s="32"/>
      <c r="C18" s="43"/>
      <c r="D18" s="43"/>
      <c r="E18" s="40">
        <f t="shared" si="0"/>
        <v>0</v>
      </c>
      <c r="F18" s="41"/>
      <c r="G18" s="41"/>
      <c r="H18" s="36">
        <f>IF(F18="D", G18*Rates!$C$3, IF(F18="W", G18*Rates!$C$4, IF(F18="M", G18*Rates!$C$5, IF(F18="N", G18*Rates!$C$6, 0))))</f>
        <v>0</v>
      </c>
    </row>
    <row r="19" spans="1:10" ht="14.25" customHeight="1" thickBot="1" x14ac:dyDescent="0.3">
      <c r="A19" s="12"/>
      <c r="B19" s="32"/>
      <c r="C19" s="41"/>
      <c r="D19" s="41"/>
      <c r="E19" s="40">
        <f t="shared" si="0"/>
        <v>0</v>
      </c>
      <c r="F19" s="41"/>
      <c r="G19" s="41"/>
      <c r="H19" s="36">
        <f>IF(F19="D", G19*Rates!$C$3, IF(F19="W", G19*Rates!$C$4, IF(F19="M", G19*Rates!$C$5, IF(F19="N", G19*Rates!$C$6, 0))))</f>
        <v>0</v>
      </c>
    </row>
    <row r="20" spans="1:10" ht="14.25" customHeight="1" thickBot="1" x14ac:dyDescent="0.3">
      <c r="A20" s="12"/>
      <c r="B20" s="32"/>
      <c r="C20" s="41"/>
      <c r="D20" s="41"/>
      <c r="E20" s="40">
        <f t="shared" si="0"/>
        <v>0</v>
      </c>
      <c r="F20" s="41"/>
      <c r="G20" s="41"/>
      <c r="H20" s="36">
        <f>IF(F20="D", G20*Rates!$C$3, IF(F20="W", G20*Rates!$C$4, IF(F20="M", G20*Rates!$C$5, IF(F20="N", G20*Rates!$C$6, 0))))</f>
        <v>0</v>
      </c>
    </row>
    <row r="21" spans="1:10" ht="14.25" customHeight="1" thickBot="1" x14ac:dyDescent="0.3">
      <c r="A21" s="13"/>
      <c r="B21" s="47"/>
      <c r="C21" s="50"/>
      <c r="D21" s="50"/>
      <c r="E21" s="49">
        <f t="shared" si="0"/>
        <v>0</v>
      </c>
      <c r="F21" s="50"/>
      <c r="G21" s="50"/>
      <c r="H21" s="36">
        <f>IF(F21="D", G21*Rates!$C$3, IF(F21="W", G21*Rates!$C$4, IF(F21="M", G21*Rates!$C$5, IF(F21="N", G21*Rates!$C$6, 0))))</f>
        <v>0</v>
      </c>
    </row>
    <row r="22" spans="1:10" ht="14.25" customHeight="1" thickBot="1" x14ac:dyDescent="0.3">
      <c r="A22" s="7" t="s">
        <v>15</v>
      </c>
      <c r="B22" s="32"/>
      <c r="C22" s="43"/>
      <c r="D22" s="43"/>
      <c r="E22" s="40">
        <f t="shared" si="0"/>
        <v>0</v>
      </c>
      <c r="F22" s="35"/>
      <c r="G22" s="35"/>
      <c r="H22" s="36">
        <f>IF(F22="D", G22*Rates!$C$3, IF(F22="W", G22*Rates!$C$4, IF(F22="M", G22*Rates!$C$5, IF(F22="N", G22*Rates!$C$6, 0))))</f>
        <v>0</v>
      </c>
    </row>
    <row r="23" spans="1:10" ht="14.25" customHeight="1" thickBot="1" x14ac:dyDescent="0.3">
      <c r="A23" s="14">
        <f>IF(A15="","",A15+1)</f>
        <v>44649</v>
      </c>
      <c r="B23" s="32"/>
      <c r="C23" s="43"/>
      <c r="D23" s="43"/>
      <c r="E23" s="40">
        <f t="shared" si="0"/>
        <v>0</v>
      </c>
      <c r="F23" s="41"/>
      <c r="G23" s="41"/>
      <c r="H23" s="36">
        <f>IF(F23="D", G23*Rates!$C$3, IF(F23="W", G23*Rates!$C$4, IF(F23="M", G23*Rates!$C$5, IF(F23="N", G23*Rates!$C$6, 0))))</f>
        <v>0</v>
      </c>
    </row>
    <row r="24" spans="1:10" ht="14.25" customHeight="1" thickBot="1" x14ac:dyDescent="0.3">
      <c r="A24" s="10" t="s">
        <v>13</v>
      </c>
      <c r="B24" s="32"/>
      <c r="C24" s="43"/>
      <c r="D24" s="43"/>
      <c r="E24" s="40">
        <f t="shared" si="0"/>
        <v>0</v>
      </c>
      <c r="F24" s="41"/>
      <c r="G24" s="41"/>
      <c r="H24" s="36">
        <f>IF(F24="D", G24*Rates!$C$3, IF(F24="W", G24*Rates!$C$4, IF(F24="M", G24*Rates!$C$5, IF(F24="N", G24*Rates!$C$6, 0))))</f>
        <v>0</v>
      </c>
    </row>
    <row r="25" spans="1:10" ht="14.25" customHeight="1" thickBot="1" x14ac:dyDescent="0.3">
      <c r="A25" s="11">
        <f>SUM(E22:E29)</f>
        <v>0</v>
      </c>
      <c r="B25" s="32"/>
      <c r="C25" s="43"/>
      <c r="D25" s="43"/>
      <c r="E25" s="40">
        <f t="shared" si="0"/>
        <v>0</v>
      </c>
      <c r="F25" s="41"/>
      <c r="G25" s="41"/>
      <c r="H25" s="36">
        <f>IF(F25="D", G25*Rates!$C$3, IF(F25="W", G25*Rates!$C$4, IF(F25="M", G25*Rates!$C$5, IF(F25="N", G25*Rates!$C$6, 0))))</f>
        <v>0</v>
      </c>
    </row>
    <row r="26" spans="1:10" ht="14.25" customHeight="1" thickBot="1" x14ac:dyDescent="0.3">
      <c r="A26" s="12"/>
      <c r="B26" s="32"/>
      <c r="C26" s="43"/>
      <c r="D26" s="43"/>
      <c r="E26" s="40">
        <f t="shared" si="0"/>
        <v>0</v>
      </c>
      <c r="F26" s="41"/>
      <c r="G26" s="41"/>
      <c r="H26" s="36">
        <f>IF(F26="D", G26*Rates!$C$3, IF(F26="W", G26*Rates!$C$4, IF(F26="M", G26*Rates!$C$5, IF(F26="N", G26*Rates!$C$6, 0))))</f>
        <v>0</v>
      </c>
    </row>
    <row r="27" spans="1:10" ht="14.25" customHeight="1" thickBot="1" x14ac:dyDescent="0.3">
      <c r="A27" s="12"/>
      <c r="B27" s="32"/>
      <c r="C27" s="43"/>
      <c r="D27" s="43"/>
      <c r="E27" s="40">
        <f t="shared" si="0"/>
        <v>0</v>
      </c>
      <c r="F27" s="41"/>
      <c r="G27" s="41"/>
      <c r="H27" s="36">
        <f>IF(F27="D", G27*Rates!$C$3, IF(F27="W", G27*Rates!$C$4, IF(F27="M", G27*Rates!$C$5, IF(F27="N", G27*Rates!$C$6, 0))))</f>
        <v>0</v>
      </c>
    </row>
    <row r="28" spans="1:10" ht="14.25" customHeight="1" thickBot="1" x14ac:dyDescent="0.3">
      <c r="A28" s="12"/>
      <c r="B28" s="32"/>
      <c r="C28" s="41"/>
      <c r="D28" s="41"/>
      <c r="E28" s="40">
        <f t="shared" si="0"/>
        <v>0</v>
      </c>
      <c r="F28" s="41"/>
      <c r="G28" s="41"/>
      <c r="H28" s="36">
        <f>IF(F28="D", G28*Rates!$C$3, IF(F28="W", G28*Rates!$C$4, IF(F28="M", G28*Rates!$C$5, IF(F28="N", G28*Rates!$C$6, 0))))</f>
        <v>0</v>
      </c>
    </row>
    <row r="29" spans="1:10" ht="14.25" customHeight="1" thickBot="1" x14ac:dyDescent="0.3">
      <c r="A29" s="13"/>
      <c r="B29" s="47"/>
      <c r="C29" s="50"/>
      <c r="D29" s="50"/>
      <c r="E29" s="49">
        <f t="shared" si="0"/>
        <v>0</v>
      </c>
      <c r="F29" s="50"/>
      <c r="G29" s="50"/>
      <c r="H29" s="36">
        <f>IF(F29="D", G29*Rates!$C$3, IF(F29="W", G29*Rates!$C$4, IF(F29="M", G29*Rates!$C$5, IF(F29="N", G29*Rates!$C$6, 0))))</f>
        <v>0</v>
      </c>
    </row>
    <row r="30" spans="1:10" ht="14.25" customHeight="1" thickBot="1" x14ac:dyDescent="0.3">
      <c r="A30" s="7" t="s">
        <v>16</v>
      </c>
      <c r="B30" s="32"/>
      <c r="C30" s="39"/>
      <c r="D30" s="43"/>
      <c r="E30" s="40">
        <f t="shared" si="0"/>
        <v>0</v>
      </c>
      <c r="F30" s="35"/>
      <c r="G30" s="35"/>
      <c r="H30" s="36">
        <f>IF(F30="D", G30*Rates!$C$3, IF(F30="W", G30*Rates!$C$4, IF(F30="M", G30*Rates!$C$5, IF(F30="N", G30*Rates!$C$6, 0))))</f>
        <v>0</v>
      </c>
    </row>
    <row r="31" spans="1:10" ht="14.25" customHeight="1" thickBot="1" x14ac:dyDescent="0.3">
      <c r="A31" s="14">
        <f>IF(A23="","",A23+1)</f>
        <v>44650</v>
      </c>
      <c r="B31" s="32"/>
      <c r="C31" s="43"/>
      <c r="D31" s="43"/>
      <c r="E31" s="40">
        <f t="shared" si="0"/>
        <v>0</v>
      </c>
      <c r="F31" s="41"/>
      <c r="G31" s="41"/>
      <c r="H31" s="36">
        <f>IF(F31="D", G31*Rates!$C$3, IF(F31="W", G31*Rates!$C$4, IF(F31="M", G31*Rates!$C$5, IF(F31="N", G31*Rates!$C$6, 0))))</f>
        <v>0</v>
      </c>
    </row>
    <row r="32" spans="1:10" ht="14.25" customHeight="1" thickBot="1" x14ac:dyDescent="0.3">
      <c r="A32" s="10" t="s">
        <v>13</v>
      </c>
      <c r="B32" s="32"/>
      <c r="C32" s="39"/>
      <c r="D32" s="43"/>
      <c r="E32" s="40">
        <f t="shared" si="0"/>
        <v>0</v>
      </c>
      <c r="F32" s="41"/>
      <c r="G32" s="41"/>
      <c r="H32" s="36">
        <f>IF(F32="D", G32*Rates!$C$3, IF(F32="W", G32*Rates!$C$4, IF(F32="M", G32*Rates!$C$5, IF(F32="N", G32*Rates!$C$6, 0))))</f>
        <v>0</v>
      </c>
    </row>
    <row r="33" spans="1:8" ht="14.25" customHeight="1" thickBot="1" x14ac:dyDescent="0.3">
      <c r="A33" s="11">
        <f>SUM(E30:E37)</f>
        <v>0</v>
      </c>
      <c r="B33" s="32"/>
      <c r="C33" s="43"/>
      <c r="D33" s="43"/>
      <c r="E33" s="40">
        <f t="shared" si="0"/>
        <v>0</v>
      </c>
      <c r="F33" s="41"/>
      <c r="G33" s="41"/>
      <c r="H33" s="36">
        <f>IF(F33="D", G33*Rates!$C$3, IF(F33="W", G33*Rates!$C$4, IF(F33="M", G33*Rates!$C$5, IF(F33="N", G33*Rates!$C$6, 0))))</f>
        <v>0</v>
      </c>
    </row>
    <row r="34" spans="1:8" ht="14.25" customHeight="1" thickBot="1" x14ac:dyDescent="0.3">
      <c r="A34" s="12"/>
      <c r="B34" s="32"/>
      <c r="C34" s="43"/>
      <c r="D34" s="43"/>
      <c r="E34" s="40">
        <f t="shared" si="0"/>
        <v>0</v>
      </c>
      <c r="F34" s="41"/>
      <c r="G34" s="41"/>
      <c r="H34" s="36">
        <f>IF(F34="D", G34*Rates!$C$3, IF(F34="W", G34*Rates!$C$4, IF(F34="M", G34*Rates!$C$5, IF(F34="N", G34*Rates!$C$6, 0))))</f>
        <v>0</v>
      </c>
    </row>
    <row r="35" spans="1:8" ht="14.25" customHeight="1" thickBot="1" x14ac:dyDescent="0.3">
      <c r="A35" s="12"/>
      <c r="B35" s="32"/>
      <c r="C35" s="41"/>
      <c r="D35" s="41"/>
      <c r="E35" s="40">
        <f t="shared" si="0"/>
        <v>0</v>
      </c>
      <c r="F35" s="41"/>
      <c r="G35" s="41"/>
      <c r="H35" s="36">
        <f>IF(F35="D", G35*Rates!$C$3, IF(F35="W", G35*Rates!$C$4, IF(F35="M", G35*Rates!$C$5, IF(F35="N", G35*Rates!$C$6, 0))))</f>
        <v>0</v>
      </c>
    </row>
    <row r="36" spans="1:8" ht="14.25" customHeight="1" thickBot="1" x14ac:dyDescent="0.3">
      <c r="A36" s="12"/>
      <c r="B36" s="32"/>
      <c r="C36" s="41"/>
      <c r="D36" s="41"/>
      <c r="E36" s="40">
        <f t="shared" si="0"/>
        <v>0</v>
      </c>
      <c r="F36" s="41"/>
      <c r="G36" s="41"/>
      <c r="H36" s="36">
        <f>IF(F36="D", G36*Rates!$C$3, IF(F36="W", G36*Rates!$C$4, IF(F36="M", G36*Rates!$C$5, IF(F36="N", G36*Rates!$C$6, 0))))</f>
        <v>0</v>
      </c>
    </row>
    <row r="37" spans="1:8" ht="14.25" customHeight="1" thickBot="1" x14ac:dyDescent="0.3">
      <c r="A37" s="13"/>
      <c r="B37" s="47"/>
      <c r="C37" s="50"/>
      <c r="D37" s="50"/>
      <c r="E37" s="49">
        <f t="shared" si="0"/>
        <v>0</v>
      </c>
      <c r="F37" s="50"/>
      <c r="G37" s="50"/>
      <c r="H37" s="36">
        <f>IF(F37="D", G37*Rates!$C$3, IF(F37="W", G37*Rates!$C$4, IF(F37="M", G37*Rates!$C$5, IF(F37="N", G37*Rates!$C$6, 0))))</f>
        <v>0</v>
      </c>
    </row>
    <row r="38" spans="1:8" ht="14.25" customHeight="1" thickBot="1" x14ac:dyDescent="0.3">
      <c r="A38" s="7" t="s">
        <v>17</v>
      </c>
      <c r="B38" s="32"/>
      <c r="C38" s="51"/>
      <c r="D38" s="51"/>
      <c r="E38" s="40">
        <f t="shared" si="0"/>
        <v>0</v>
      </c>
      <c r="F38" s="35"/>
      <c r="G38" s="35"/>
      <c r="H38" s="36">
        <f>IF(F38="D", G38*Rates!$C$3, IF(F38="W", G38*Rates!$C$4, IF(F38="M", G38*Rates!$C$5, IF(F38="N", G38*Rates!$C$6, 0))))</f>
        <v>0</v>
      </c>
    </row>
    <row r="39" spans="1:8" ht="14.25" customHeight="1" thickBot="1" x14ac:dyDescent="0.3">
      <c r="A39" s="14">
        <f>IF(A31="","",A31+1)</f>
        <v>44651</v>
      </c>
      <c r="B39" s="32"/>
      <c r="C39" s="43"/>
      <c r="D39" s="43"/>
      <c r="E39" s="40">
        <f t="shared" si="0"/>
        <v>0</v>
      </c>
      <c r="F39" s="41"/>
      <c r="G39" s="41"/>
      <c r="H39" s="36">
        <f>IF(F39="D", G39*Rates!$C$3, IF(F39="W", G39*Rates!$C$4, IF(F39="M", G39*Rates!$C$5, IF(F39="N", G39*Rates!$C$6, 0))))</f>
        <v>0</v>
      </c>
    </row>
    <row r="40" spans="1:8" ht="14.25" customHeight="1" thickBot="1" x14ac:dyDescent="0.3">
      <c r="A40" s="10" t="s">
        <v>13</v>
      </c>
      <c r="B40" s="32"/>
      <c r="C40" s="43"/>
      <c r="D40" s="43"/>
      <c r="E40" s="40">
        <f t="shared" si="0"/>
        <v>0</v>
      </c>
      <c r="F40" s="41"/>
      <c r="G40" s="41"/>
      <c r="H40" s="36">
        <f>IF(F40="D", G40*Rates!$C$3, IF(F40="W", G40*Rates!$C$4, IF(F40="M", G40*Rates!$C$5, IF(F40="N", G40*Rates!$C$6, 0))))</f>
        <v>0</v>
      </c>
    </row>
    <row r="41" spans="1:8" ht="14.25" customHeight="1" thickBot="1" x14ac:dyDescent="0.3">
      <c r="A41" s="11">
        <f>SUM(E38:E45)</f>
        <v>0</v>
      </c>
      <c r="B41" s="32"/>
      <c r="C41" s="43"/>
      <c r="D41" s="43"/>
      <c r="E41" s="40">
        <f t="shared" si="0"/>
        <v>0</v>
      </c>
      <c r="F41" s="41"/>
      <c r="G41" s="41"/>
      <c r="H41" s="36">
        <f>IF(F41="D", G41*Rates!$C$3, IF(F41="W", G41*Rates!$C$4, IF(F41="M", G41*Rates!$C$5, IF(F41="N", G41*Rates!$C$6, 0))))</f>
        <v>0</v>
      </c>
    </row>
    <row r="42" spans="1:8" ht="14.25" customHeight="1" thickBot="1" x14ac:dyDescent="0.3">
      <c r="A42" s="12"/>
      <c r="B42" s="32"/>
      <c r="C42" s="41"/>
      <c r="D42" s="41"/>
      <c r="E42" s="40">
        <f t="shared" si="0"/>
        <v>0</v>
      </c>
      <c r="F42" s="41"/>
      <c r="G42" s="41"/>
      <c r="H42" s="36">
        <f>IF(F42="D", G42*Rates!$C$3, IF(F42="W", G42*Rates!$C$4, IF(F42="M", G42*Rates!$C$5, IF(F42="N", G42*Rates!$C$6, 0))))</f>
        <v>0</v>
      </c>
    </row>
    <row r="43" spans="1:8" ht="14.25" customHeight="1" thickBot="1" x14ac:dyDescent="0.3">
      <c r="A43" s="12"/>
      <c r="B43" s="32"/>
      <c r="C43" s="41"/>
      <c r="D43" s="41"/>
      <c r="E43" s="40">
        <f t="shared" si="0"/>
        <v>0</v>
      </c>
      <c r="F43" s="41"/>
      <c r="G43" s="41"/>
      <c r="H43" s="36">
        <f>IF(F43="D", G43*Rates!$C$3, IF(F43="W", G43*Rates!$C$4, IF(F43="M", G43*Rates!$C$5, IF(F43="N", G43*Rates!$C$6, 0))))</f>
        <v>0</v>
      </c>
    </row>
    <row r="44" spans="1:8" ht="14.25" customHeight="1" thickBot="1" x14ac:dyDescent="0.3">
      <c r="A44" s="12"/>
      <c r="B44" s="32"/>
      <c r="C44" s="41"/>
      <c r="D44" s="41"/>
      <c r="E44" s="40">
        <f t="shared" si="0"/>
        <v>0</v>
      </c>
      <c r="F44" s="41"/>
      <c r="G44" s="41"/>
      <c r="H44" s="36">
        <f>IF(F44="D", G44*Rates!$C$3, IF(F44="W", G44*Rates!$C$4, IF(F44="M", G44*Rates!$C$5, IF(F44="N", G44*Rates!$C$6, 0))))</f>
        <v>0</v>
      </c>
    </row>
    <row r="45" spans="1:8" ht="14.25" customHeight="1" thickBot="1" x14ac:dyDescent="0.3">
      <c r="A45" s="13"/>
      <c r="B45" s="47"/>
      <c r="C45" s="50"/>
      <c r="D45" s="50"/>
      <c r="E45" s="49">
        <f t="shared" si="0"/>
        <v>0</v>
      </c>
      <c r="F45" s="50"/>
      <c r="G45" s="50"/>
      <c r="H45" s="36">
        <f>IF(F45="D", G45*Rates!$C$3, IF(F45="W", G45*Rates!$C$4, IF(F45="M", G45*Rates!$C$5, IF(F45="N", G45*Rates!$C$6, 0))))</f>
        <v>0</v>
      </c>
    </row>
    <row r="46" spans="1:8" ht="14.25" customHeight="1" thickBot="1" x14ac:dyDescent="0.3">
      <c r="A46" s="7" t="s">
        <v>18</v>
      </c>
      <c r="B46" s="32"/>
      <c r="C46" s="43"/>
      <c r="D46" s="43"/>
      <c r="E46" s="40">
        <f t="shared" si="0"/>
        <v>0</v>
      </c>
      <c r="F46" s="35"/>
      <c r="G46" s="35"/>
      <c r="H46" s="36">
        <f>IF(F46="D", G46*Rates!$C$3, IF(F46="W", G46*Rates!$C$4, IF(F46="M", G46*Rates!$C$5, IF(F46="N", G46*Rates!$C$6, 0))))</f>
        <v>0</v>
      </c>
    </row>
    <row r="47" spans="1:8" ht="14.25" customHeight="1" thickBot="1" x14ac:dyDescent="0.3">
      <c r="A47" s="14">
        <f>IF(A39="","",A39+1)</f>
        <v>44652</v>
      </c>
      <c r="B47" s="32"/>
      <c r="C47" s="43"/>
      <c r="D47" s="39"/>
      <c r="E47" s="40">
        <f t="shared" si="0"/>
        <v>0</v>
      </c>
      <c r="F47" s="41"/>
      <c r="G47" s="41"/>
      <c r="H47" s="36">
        <f>IF(F47="D", G47*Rates!$C$3, IF(F47="W", G47*Rates!$C$4, IF(F47="M", G47*Rates!$C$5, IF(F47="N", G47*Rates!$C$6, 0))))</f>
        <v>0</v>
      </c>
    </row>
    <row r="48" spans="1:8" ht="14.25" customHeight="1" thickBot="1" x14ac:dyDescent="0.3">
      <c r="A48" s="10" t="s">
        <v>13</v>
      </c>
      <c r="B48" s="32"/>
      <c r="C48" s="39"/>
      <c r="D48" s="43"/>
      <c r="E48" s="40">
        <f t="shared" si="0"/>
        <v>0</v>
      </c>
      <c r="F48" s="41"/>
      <c r="G48" s="41"/>
      <c r="H48" s="36">
        <f>IF(F48="D", G48*Rates!$C$3, IF(F48="W", G48*Rates!$C$4, IF(F48="M", G48*Rates!$C$5, IF(F48="N", G48*Rates!$C$6, 0))))</f>
        <v>0</v>
      </c>
    </row>
    <row r="49" spans="1:10" ht="14.25" customHeight="1" thickBot="1" x14ac:dyDescent="0.3">
      <c r="A49" s="11">
        <f>SUM(E46:E53)</f>
        <v>0</v>
      </c>
      <c r="B49" s="32"/>
      <c r="C49" s="43"/>
      <c r="D49" s="43"/>
      <c r="E49" s="40">
        <f t="shared" si="0"/>
        <v>0</v>
      </c>
      <c r="F49" s="41"/>
      <c r="G49" s="41"/>
      <c r="H49" s="36">
        <f>IF(F49="D", G49*Rates!$C$3, IF(F49="W", G49*Rates!$C$4, IF(F49="M", G49*Rates!$C$5, IF(F49="N", G49*Rates!$C$6, 0))))</f>
        <v>0</v>
      </c>
    </row>
    <row r="50" spans="1:10" ht="14.25" customHeight="1" thickBot="1" x14ac:dyDescent="0.3">
      <c r="A50" s="12"/>
      <c r="B50" s="32"/>
      <c r="C50" s="43"/>
      <c r="D50" s="43"/>
      <c r="E50" s="40">
        <f t="shared" si="0"/>
        <v>0</v>
      </c>
      <c r="F50" s="41"/>
      <c r="G50" s="41"/>
      <c r="H50" s="36">
        <f>IF(F50="D", G50*Rates!$C$3, IF(F50="W", G50*Rates!$C$4, IF(F50="M", G50*Rates!$C$5, IF(F50="N", G50*Rates!$C$6, 0))))</f>
        <v>0</v>
      </c>
    </row>
    <row r="51" spans="1:10" ht="14.25" customHeight="1" thickBot="1" x14ac:dyDescent="0.3">
      <c r="A51" s="12"/>
      <c r="B51" s="32"/>
      <c r="C51" s="41"/>
      <c r="D51" s="41"/>
      <c r="E51" s="40">
        <f t="shared" si="0"/>
        <v>0</v>
      </c>
      <c r="F51" s="41"/>
      <c r="G51" s="41"/>
      <c r="H51" s="36">
        <f>IF(F51="D", G51*Rates!$C$3, IF(F51="W", G51*Rates!$C$4, IF(F51="M", G51*Rates!$C$5, IF(F51="N", G51*Rates!$C$6, 0))))</f>
        <v>0</v>
      </c>
    </row>
    <row r="52" spans="1:10" ht="14.25" customHeight="1" thickBot="1" x14ac:dyDescent="0.3">
      <c r="A52" s="12"/>
      <c r="B52" s="32"/>
      <c r="C52" s="41"/>
      <c r="D52" s="41"/>
      <c r="E52" s="40">
        <f t="shared" si="0"/>
        <v>0</v>
      </c>
      <c r="F52" s="41"/>
      <c r="G52" s="41"/>
      <c r="H52" s="36">
        <f>IF(F52="D", G52*Rates!$C$3, IF(F52="W", G52*Rates!$C$4, IF(F52="M", G52*Rates!$C$5, IF(F52="N", G52*Rates!$C$6, 0))))</f>
        <v>0</v>
      </c>
    </row>
    <row r="53" spans="1:10" ht="14.25" customHeight="1" thickBot="1" x14ac:dyDescent="0.3">
      <c r="A53" s="13"/>
      <c r="B53" s="47"/>
      <c r="C53" s="50"/>
      <c r="D53" s="50"/>
      <c r="E53" s="49">
        <f t="shared" si="0"/>
        <v>0</v>
      </c>
      <c r="F53" s="50"/>
      <c r="G53" s="50"/>
      <c r="H53" s="36">
        <f>IF(F53="D", G53*Rates!$C$3, IF(F53="W", G53*Rates!$C$4, IF(F53="M", G53*Rates!$C$5, IF(F53="N", G53*Rates!$C$6, 0))))</f>
        <v>0</v>
      </c>
    </row>
    <row r="54" spans="1:10" ht="14.25" customHeight="1" thickBot="1" x14ac:dyDescent="0.3">
      <c r="A54" s="7" t="s">
        <v>19</v>
      </c>
      <c r="B54" s="32"/>
      <c r="C54" s="43"/>
      <c r="D54" s="43"/>
      <c r="E54" s="34">
        <f t="shared" si="0"/>
        <v>0</v>
      </c>
      <c r="F54" s="35"/>
      <c r="G54" s="35"/>
      <c r="H54" s="36">
        <f>IF(F54="D", G54*Rates!$C$3, IF(F54="W", G54*Rates!$C$4, IF(F54="M", G54*Rates!$C$5, IF(F54="N", G54*Rates!$C$6, 0))))</f>
        <v>0</v>
      </c>
    </row>
    <row r="55" spans="1:10" ht="14.25" customHeight="1" thickBot="1" x14ac:dyDescent="0.3">
      <c r="A55" s="14">
        <f>IF(A47="","",A47+1)</f>
        <v>44653</v>
      </c>
      <c r="B55" s="32"/>
      <c r="C55" s="43"/>
      <c r="D55" s="43"/>
      <c r="E55" s="40">
        <f t="shared" si="0"/>
        <v>0</v>
      </c>
      <c r="F55" s="41"/>
      <c r="G55" s="41"/>
      <c r="H55" s="36">
        <f>IF(F55="D", G55*Rates!$C$3, IF(F55="W", G55*Rates!$C$4, IF(F55="M", G55*Rates!$C$5, IF(F55="N", G55*Rates!$C$6, 0))))</f>
        <v>0</v>
      </c>
    </row>
    <row r="56" spans="1:10" ht="14.25" customHeight="1" thickBot="1" x14ac:dyDescent="0.3">
      <c r="A56" s="10" t="s">
        <v>13</v>
      </c>
      <c r="B56" s="32"/>
      <c r="C56" s="43"/>
      <c r="D56" s="43"/>
      <c r="E56" s="40">
        <f t="shared" si="0"/>
        <v>0</v>
      </c>
      <c r="F56" s="41"/>
      <c r="G56" s="41"/>
      <c r="H56" s="36">
        <f>IF(F56="D", G56*Rates!$C$3, IF(F56="W", G56*Rates!$C$4, IF(F56="M", G56*Rates!$C$5, IF(F56="N", G56*Rates!$C$6, 0))))</f>
        <v>0</v>
      </c>
    </row>
    <row r="57" spans="1:10" ht="14.25" customHeight="1" thickBot="1" x14ac:dyDescent="0.3">
      <c r="A57" s="11">
        <f>SUM(E54:E61)</f>
        <v>0</v>
      </c>
      <c r="B57" s="32"/>
      <c r="C57" s="43"/>
      <c r="D57" s="43"/>
      <c r="E57" s="40">
        <f t="shared" si="0"/>
        <v>0</v>
      </c>
      <c r="F57" s="41"/>
      <c r="G57" s="41"/>
      <c r="H57" s="36">
        <f>IF(F57="D", G57*Rates!$C$3, IF(F57="W", G57*Rates!$C$4, IF(F57="M", G57*Rates!$C$5, IF(F57="N", G57*Rates!$C$6, 0))))</f>
        <v>0</v>
      </c>
    </row>
    <row r="58" spans="1:10" ht="14.25" customHeight="1" thickBot="1" x14ac:dyDescent="0.3">
      <c r="A58" s="12"/>
      <c r="B58" s="32"/>
      <c r="C58" s="43"/>
      <c r="D58" s="43"/>
      <c r="E58" s="40">
        <f t="shared" si="0"/>
        <v>0</v>
      </c>
      <c r="F58" s="41"/>
      <c r="G58" s="41"/>
      <c r="H58" s="36">
        <f>IF(F58="D", G58*Rates!$C$3, IF(F58="W", G58*Rates!$C$4, IF(F58="M", G58*Rates!$C$5, IF(F58="N", G58*Rates!$C$6, 0))))</f>
        <v>0</v>
      </c>
    </row>
    <row r="59" spans="1:10" ht="14.25" customHeight="1" thickBot="1" x14ac:dyDescent="0.3">
      <c r="A59" s="12"/>
      <c r="B59" s="32"/>
      <c r="C59" s="41"/>
      <c r="D59" s="41"/>
      <c r="E59" s="40">
        <f t="shared" si="0"/>
        <v>0</v>
      </c>
      <c r="F59" s="41"/>
      <c r="G59" s="41"/>
      <c r="H59" s="36">
        <f>IF(F59="D", G59*Rates!$C$3, IF(F59="W", G59*Rates!$C$4, IF(F59="M", G59*Rates!$C$5, IF(F59="N", G59*Rates!$C$6, 0))))</f>
        <v>0</v>
      </c>
    </row>
    <row r="60" spans="1:10" ht="14.25" customHeight="1" thickBot="1" x14ac:dyDescent="0.3">
      <c r="A60" s="12"/>
      <c r="B60" s="32"/>
      <c r="C60" s="41"/>
      <c r="D60" s="41"/>
      <c r="E60" s="40">
        <f t="shared" si="0"/>
        <v>0</v>
      </c>
      <c r="F60" s="41"/>
      <c r="G60" s="41"/>
      <c r="H60" s="36">
        <f>IF(F60="D", G60*Rates!$C$3, IF(F60="W", G60*Rates!$C$4, IF(F60="M", G60*Rates!$C$5, IF(F60="N", G60*Rates!$C$6, 0))))</f>
        <v>0</v>
      </c>
    </row>
    <row r="61" spans="1:10" ht="14.25" customHeight="1" thickBot="1" x14ac:dyDescent="0.3">
      <c r="A61" s="13"/>
      <c r="B61" s="47"/>
      <c r="C61" s="50"/>
      <c r="D61" s="50"/>
      <c r="E61" s="49">
        <f t="shared" si="0"/>
        <v>0</v>
      </c>
      <c r="F61" s="50"/>
      <c r="G61" s="50"/>
      <c r="H61" s="36">
        <f>IF(F61="D", G61*Rates!$C$3, IF(F61="W", G61*Rates!$C$4, IF(F61="M", G61*Rates!$C$5, IF(F61="N", G61*Rates!$C$6, 0))))</f>
        <v>0</v>
      </c>
    </row>
    <row r="62" spans="1:10" ht="14.25" customHeight="1" x14ac:dyDescent="0.25">
      <c r="A62" s="3"/>
      <c r="B62" s="28"/>
      <c r="C62" s="28"/>
      <c r="D62" s="27" t="s">
        <v>51</v>
      </c>
      <c r="E62" s="52">
        <f>SUM(E6:E61)</f>
        <v>0</v>
      </c>
      <c r="F62" s="28"/>
      <c r="G62" s="25"/>
      <c r="H62" s="82">
        <f>SUM(H6:H61)</f>
        <v>0</v>
      </c>
    </row>
    <row r="63" spans="1:10" ht="14.25" customHeight="1" x14ac:dyDescent="0.25"/>
    <row r="64" spans="1:10" s="17" customFormat="1" ht="14.25" customHeight="1" x14ac:dyDescent="0.3">
      <c r="J64" s="23"/>
    </row>
    <row r="65" spans="1:11" s="17" customFormat="1" ht="14.25" customHeight="1" x14ac:dyDescent="0.3">
      <c r="A65" s="24" t="s">
        <v>38</v>
      </c>
      <c r="B65" s="22"/>
      <c r="C65" s="22"/>
      <c r="D65" s="53"/>
      <c r="E65" s="53"/>
      <c r="F65" s="22" t="s">
        <v>9</v>
      </c>
      <c r="G65" s="24" t="s">
        <v>39</v>
      </c>
      <c r="H65" s="24" t="s">
        <v>11</v>
      </c>
      <c r="I65" s="24" t="s">
        <v>20</v>
      </c>
      <c r="J65" s="23"/>
      <c r="K65" s="15"/>
    </row>
    <row r="66" spans="1:11" s="17" customFormat="1" ht="14.25" customHeight="1" x14ac:dyDescent="0.3">
      <c r="A66" s="37" t="s">
        <v>37</v>
      </c>
      <c r="B66" s="23"/>
      <c r="C66" s="23"/>
      <c r="D66" s="23"/>
      <c r="E66" s="23"/>
      <c r="F66" s="37" t="s">
        <v>21</v>
      </c>
      <c r="G66" s="37">
        <f t="array" ref="G66">SUM(IF($F$6:$F$61="D",$G$6:$G$61,0))</f>
        <v>0</v>
      </c>
      <c r="H66" s="37">
        <f t="array" ref="H66">SUM(IF($F$6:$F$61="D",$H$6:$H$61,0))</f>
        <v>0</v>
      </c>
      <c r="I66" s="23"/>
      <c r="J66" s="23"/>
      <c r="K66" s="15"/>
    </row>
    <row r="67" spans="1:11" s="17" customFormat="1" ht="14.25" customHeight="1" x14ac:dyDescent="0.3">
      <c r="A67" s="37" t="s">
        <v>22</v>
      </c>
      <c r="B67" s="23"/>
      <c r="C67" s="23"/>
      <c r="D67" s="23"/>
      <c r="E67" s="23"/>
      <c r="F67" s="37" t="s">
        <v>23</v>
      </c>
      <c r="G67" s="37">
        <f>IF(E62-Rates!G3&lt;0,0,E62-Rates!G3)</f>
        <v>0</v>
      </c>
      <c r="H67" s="37">
        <f>IF(G67=0, 0,G67*Rates!C4)</f>
        <v>0</v>
      </c>
      <c r="I67" s="23"/>
      <c r="J67" s="23"/>
    </row>
    <row r="68" spans="1:11" s="17" customFormat="1" ht="14.25" customHeight="1" x14ac:dyDescent="0.3">
      <c r="A68" s="37" t="s">
        <v>24</v>
      </c>
      <c r="B68" s="23"/>
      <c r="C68" s="23"/>
      <c r="D68" s="23"/>
      <c r="E68" s="23"/>
      <c r="F68" s="37" t="s">
        <v>25</v>
      </c>
      <c r="G68" s="37" cm="1">
        <f t="array" ref="G68">SUM(IF($F$6:$F$61="M",$G$6:$G$61,0))</f>
        <v>0</v>
      </c>
      <c r="H68" s="37">
        <f t="array" ref="H68">SUM(IF($F$6:$F$61="M",$H$6:$H$61,0))</f>
        <v>0</v>
      </c>
      <c r="I68" s="23"/>
      <c r="J68" s="23"/>
    </row>
    <row r="69" spans="1:11" s="17" customFormat="1" ht="14.25" customHeight="1" x14ac:dyDescent="0.3">
      <c r="A69" s="37" t="s">
        <v>26</v>
      </c>
      <c r="B69" s="23"/>
      <c r="C69" s="23"/>
      <c r="D69" s="23"/>
      <c r="E69" s="23"/>
      <c r="F69" s="37" t="s">
        <v>27</v>
      </c>
      <c r="G69" s="37">
        <f t="array" ref="G69">SUM(IF($F$6:$F$61="N",$G$6:$G$61,0))</f>
        <v>0</v>
      </c>
      <c r="H69" s="37">
        <f t="array" ref="H69">SUM(IF($F$6:$F$61="N",$H$6:$H$61,0))</f>
        <v>0</v>
      </c>
      <c r="I69" s="23"/>
      <c r="J69" s="23"/>
    </row>
    <row r="70" spans="1:11" s="17" customFormat="1" ht="14.25" customHeight="1" x14ac:dyDescent="0.3">
      <c r="A70" s="37" t="s">
        <v>28</v>
      </c>
      <c r="B70" s="23"/>
      <c r="C70" s="23"/>
      <c r="D70" s="23"/>
      <c r="E70" s="23"/>
      <c r="F70" s="37" t="s">
        <v>29</v>
      </c>
      <c r="G70" s="37">
        <f t="array" ref="G70">SUM(IF($F$6:$F$61="F",$G$6:$G$61,0))</f>
        <v>0</v>
      </c>
      <c r="H70" s="37">
        <f t="array" ref="H70">SUM(IF($F$6:$F$61="F",$H$6:$H$61,0))</f>
        <v>0</v>
      </c>
      <c r="I70" s="23"/>
      <c r="J70" s="23"/>
    </row>
    <row r="71" spans="1:11" s="17" customFormat="1" ht="14.25" customHeight="1" x14ac:dyDescent="0.3">
      <c r="A71" s="23"/>
      <c r="B71" s="23"/>
      <c r="C71" s="23"/>
      <c r="D71" s="23"/>
      <c r="E71" s="23"/>
      <c r="F71" s="61" t="s">
        <v>52</v>
      </c>
      <c r="G71" s="60"/>
      <c r="H71" s="83">
        <f>SUM(H66:H70)</f>
        <v>0</v>
      </c>
      <c r="I71" s="23"/>
      <c r="J71" s="23"/>
    </row>
    <row r="72" spans="1:11" s="17" customFormat="1" ht="14.2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1" s="17" customFormat="1" ht="14.4" customHeight="1" x14ac:dyDescent="0.3">
      <c r="A73" s="23"/>
      <c r="B73" s="23"/>
      <c r="C73" s="23"/>
      <c r="D73" s="23"/>
      <c r="E73" s="23"/>
      <c r="F73" s="23"/>
      <c r="G73" s="37"/>
      <c r="H73" s="23"/>
      <c r="I73" s="23"/>
      <c r="J73" s="23"/>
    </row>
    <row r="74" spans="1:11" s="17" customFormat="1" ht="14.25" customHeight="1" x14ac:dyDescent="0.3">
      <c r="A74" s="23"/>
      <c r="B74" s="23"/>
      <c r="C74" s="23"/>
      <c r="D74" s="23"/>
      <c r="E74" s="23"/>
      <c r="F74" s="23"/>
      <c r="G74" s="23"/>
      <c r="H74" s="23"/>
      <c r="I74" s="37"/>
      <c r="J74" s="23"/>
    </row>
    <row r="75" spans="1:11" ht="14.25" customHeight="1" x14ac:dyDescent="0.25"/>
    <row r="76" spans="1:11" ht="14.25" customHeight="1" x14ac:dyDescent="0.25"/>
    <row r="77" spans="1:11" ht="14.25" customHeight="1" x14ac:dyDescent="0.25"/>
    <row r="78" spans="1:11" ht="14.25" customHeight="1" x14ac:dyDescent="0.25"/>
    <row r="79" spans="1:11" ht="14.25" customHeight="1" x14ac:dyDescent="0.25"/>
    <row r="80" spans="1:11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</sheetData>
  <mergeCells count="1">
    <mergeCell ref="D1:E1"/>
  </mergeCells>
  <pageMargins left="0.75" right="0.75" top="1" bottom="1" header="0" footer="0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993"/>
  <sheetViews>
    <sheetView workbookViewId="0">
      <selection activeCell="C17" sqref="C17"/>
    </sheetView>
  </sheetViews>
  <sheetFormatPr defaultColWidth="12.59765625" defaultRowHeight="15" customHeight="1" x14ac:dyDescent="0.25"/>
  <cols>
    <col min="1" max="1" width="11.69921875" customWidth="1"/>
    <col min="2" max="2" width="23.09765625" customWidth="1"/>
    <col min="3" max="4" width="7.59765625" customWidth="1"/>
    <col min="5" max="5" width="9.296875" bestFit="1" customWidth="1"/>
    <col min="6" max="6" width="10.19921875" customWidth="1"/>
    <col min="7" max="8" width="8" bestFit="1" customWidth="1"/>
    <col min="9" max="9" width="40" customWidth="1"/>
    <col min="10" max="26" width="7.59765625" customWidth="1"/>
  </cols>
  <sheetData>
    <row r="1" spans="1:10" ht="14.25" customHeight="1" x14ac:dyDescent="0.25">
      <c r="A1" s="1" t="s">
        <v>0</v>
      </c>
      <c r="B1" s="18">
        <f>Prep!B1</f>
        <v>0</v>
      </c>
      <c r="C1" s="2"/>
      <c r="D1" s="20" t="s">
        <v>1</v>
      </c>
      <c r="E1" s="21"/>
      <c r="F1" s="18">
        <f>Prep!F1</f>
        <v>0</v>
      </c>
      <c r="G1" s="81"/>
      <c r="H1" s="81"/>
    </row>
    <row r="2" spans="1:10" ht="14.25" customHeight="1" x14ac:dyDescent="0.25">
      <c r="A2" s="1" t="s">
        <v>2</v>
      </c>
      <c r="B2" s="4">
        <f>'Week 4'!B2+7</f>
        <v>44654</v>
      </c>
      <c r="C2" s="5"/>
      <c r="D2" s="3"/>
      <c r="E2" s="3"/>
      <c r="F2" s="3"/>
    </row>
    <row r="3" spans="1:10" ht="14.25" customHeight="1" x14ac:dyDescent="0.25">
      <c r="A3" s="1" t="s">
        <v>3</v>
      </c>
      <c r="B3" s="18">
        <f>Prep!B3</f>
        <v>0</v>
      </c>
      <c r="C3" s="5"/>
      <c r="D3" s="3"/>
      <c r="E3" s="3"/>
      <c r="F3" s="3"/>
    </row>
    <row r="4" spans="1:10" ht="14.25" customHeight="1" thickBot="1" x14ac:dyDescent="0.3"/>
    <row r="5" spans="1:10" ht="14.25" customHeight="1" thickBot="1" x14ac:dyDescent="0.3">
      <c r="A5" s="6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6" t="s">
        <v>39</v>
      </c>
      <c r="H5" s="57" t="s">
        <v>11</v>
      </c>
    </row>
    <row r="6" spans="1:10" ht="14.25" customHeight="1" thickBot="1" x14ac:dyDescent="0.35">
      <c r="A6" s="7" t="s">
        <v>12</v>
      </c>
      <c r="B6" s="32"/>
      <c r="C6" s="33"/>
      <c r="D6" s="33"/>
      <c r="E6" s="34">
        <f t="shared" ref="E6:E61" si="0">IF(OR(C6=0,D6=0),,HOUR(D6-C6+"24:00")+CEILING(MINUTE(D6-C6+"24:00")/60,0.25))</f>
        <v>0</v>
      </c>
      <c r="F6" s="35"/>
      <c r="G6" s="35"/>
      <c r="H6" s="36">
        <f>IF(F6="D", G6*Rates!$C$3, IF(F6="W", G6*Rates!$C$4, IF(F6="M", G6*Rates!$C$5, IF(F6="N", G6*Rates!$C$6, 0))))</f>
        <v>0</v>
      </c>
      <c r="J6" s="8"/>
    </row>
    <row r="7" spans="1:10" ht="14.25" customHeight="1" thickBot="1" x14ac:dyDescent="0.35">
      <c r="A7" s="14">
        <f>B2</f>
        <v>44654</v>
      </c>
      <c r="B7" s="32"/>
      <c r="C7" s="39"/>
      <c r="D7" s="39"/>
      <c r="E7" s="40">
        <f t="shared" si="0"/>
        <v>0</v>
      </c>
      <c r="F7" s="41"/>
      <c r="G7" s="41"/>
      <c r="H7" s="36">
        <f>IF(F7="D", G7*Rates!$C$3, IF(F7="W", G7*Rates!$C$4, IF(F7="M", G7*Rates!$C$5, IF(F7="N", G7*Rates!$C$6, 0))))</f>
        <v>0</v>
      </c>
      <c r="J7" s="8"/>
    </row>
    <row r="8" spans="1:10" ht="14.25" customHeight="1" thickBot="1" x14ac:dyDescent="0.35">
      <c r="A8" s="10" t="s">
        <v>13</v>
      </c>
      <c r="B8" s="32"/>
      <c r="C8" s="43"/>
      <c r="D8" s="43"/>
      <c r="E8" s="40">
        <f t="shared" si="0"/>
        <v>0</v>
      </c>
      <c r="F8" s="41"/>
      <c r="G8" s="41"/>
      <c r="H8" s="36">
        <f>IF(F8="D", G8*Rates!$C$3, IF(F8="W", G8*Rates!$C$4, IF(F8="M", G8*Rates!$C$5, IF(F8="N", G8*Rates!$C$6, 0))))</f>
        <v>0</v>
      </c>
      <c r="J8" s="8"/>
    </row>
    <row r="9" spans="1:10" ht="14.25" customHeight="1" thickBot="1" x14ac:dyDescent="0.35">
      <c r="A9" s="11">
        <f>SUM(E6:E13)</f>
        <v>0</v>
      </c>
      <c r="B9" s="32"/>
      <c r="C9" s="43"/>
      <c r="D9" s="43"/>
      <c r="E9" s="40">
        <f t="shared" si="0"/>
        <v>0</v>
      </c>
      <c r="F9" s="41"/>
      <c r="G9" s="41"/>
      <c r="H9" s="36">
        <f>IF(F9="D", G9*Rates!$C$3, IF(F9="W", G9*Rates!$C$4, IF(F9="M", G9*Rates!$C$5, IF(F9="N", G9*Rates!$C$6, 0))))</f>
        <v>0</v>
      </c>
      <c r="J9" s="8"/>
    </row>
    <row r="10" spans="1:10" ht="14.25" customHeight="1" thickBot="1" x14ac:dyDescent="0.35">
      <c r="A10" s="12"/>
      <c r="B10" s="32"/>
      <c r="C10" s="43"/>
      <c r="D10" s="43"/>
      <c r="E10" s="40">
        <f t="shared" si="0"/>
        <v>0</v>
      </c>
      <c r="F10" s="41"/>
      <c r="G10" s="41"/>
      <c r="H10" s="36">
        <f>IF(F10="D", G10*Rates!$C$3, IF(F10="W", G10*Rates!$C$4, IF(F10="M", G10*Rates!$C$5, IF(F10="N", G10*Rates!$C$6, 0))))</f>
        <v>0</v>
      </c>
      <c r="J10" s="8"/>
    </row>
    <row r="11" spans="1:10" ht="14.25" customHeight="1" thickBot="1" x14ac:dyDescent="0.35">
      <c r="A11" s="12"/>
      <c r="B11" s="32"/>
      <c r="C11" s="41"/>
      <c r="D11" s="41"/>
      <c r="E11" s="40">
        <f t="shared" si="0"/>
        <v>0</v>
      </c>
      <c r="F11" s="41"/>
      <c r="G11" s="41"/>
      <c r="H11" s="36">
        <f>IF(F11="D", G11*Rates!$C$3, IF(F11="W", G11*Rates!$C$4, IF(F11="M", G11*Rates!$C$5, IF(F11="N", G11*Rates!$C$6, 0))))</f>
        <v>0</v>
      </c>
      <c r="J11" s="8"/>
    </row>
    <row r="12" spans="1:10" ht="14.25" customHeight="1" thickBot="1" x14ac:dyDescent="0.3">
      <c r="A12" s="12"/>
      <c r="B12" s="32"/>
      <c r="C12" s="41"/>
      <c r="D12" s="41"/>
      <c r="E12" s="40">
        <f t="shared" si="0"/>
        <v>0</v>
      </c>
      <c r="F12" s="41"/>
      <c r="G12" s="41"/>
      <c r="H12" s="36">
        <f>IF(F12="D", G12*Rates!$C$3, IF(F12="W", G12*Rates!$C$4, IF(F12="M", G12*Rates!$C$5, IF(F12="N", G12*Rates!$C$6, 0))))</f>
        <v>0</v>
      </c>
    </row>
    <row r="13" spans="1:10" ht="14.25" customHeight="1" thickBot="1" x14ac:dyDescent="0.35">
      <c r="A13" s="13"/>
      <c r="B13" s="47"/>
      <c r="C13" s="48"/>
      <c r="D13" s="48"/>
      <c r="E13" s="49">
        <f t="shared" si="0"/>
        <v>0</v>
      </c>
      <c r="F13" s="50"/>
      <c r="G13" s="50"/>
      <c r="H13" s="36">
        <f>IF(F13="D", G13*Rates!$C$3, IF(F13="W", G13*Rates!$C$4, IF(F13="M", G13*Rates!$C$5, IF(F13="N", G13*Rates!$C$6, 0))))</f>
        <v>0</v>
      </c>
      <c r="J13" s="8"/>
    </row>
    <row r="14" spans="1:10" ht="14.25" customHeight="1" thickBot="1" x14ac:dyDescent="0.35">
      <c r="A14" s="7" t="s">
        <v>14</v>
      </c>
      <c r="B14" s="32"/>
      <c r="C14" s="43"/>
      <c r="D14" s="43"/>
      <c r="E14" s="40">
        <f t="shared" si="0"/>
        <v>0</v>
      </c>
      <c r="F14" s="35"/>
      <c r="G14" s="35"/>
      <c r="H14" s="36">
        <f>IF(F14="D", G14*Rates!$C$3, IF(F14="W", G14*Rates!$C$4, IF(F14="M", G14*Rates!$C$5, IF(F14="N", G14*Rates!$C$6, 0))))</f>
        <v>0</v>
      </c>
      <c r="J14" s="8"/>
    </row>
    <row r="15" spans="1:10" ht="14.25" customHeight="1" thickBot="1" x14ac:dyDescent="0.35">
      <c r="A15" s="14">
        <f>IF(A7="","",A7+1)</f>
        <v>44655</v>
      </c>
      <c r="B15" s="32"/>
      <c r="C15" s="43"/>
      <c r="D15" s="43"/>
      <c r="E15" s="40">
        <f t="shared" si="0"/>
        <v>0</v>
      </c>
      <c r="F15" s="41"/>
      <c r="G15" s="41"/>
      <c r="H15" s="36">
        <f>IF(F15="D", G15*Rates!$C$3, IF(F15="W", G15*Rates!$C$4, IF(F15="M", G15*Rates!$C$5, IF(F15="N", G15*Rates!$C$6, 0))))</f>
        <v>0</v>
      </c>
      <c r="J15" s="8"/>
    </row>
    <row r="16" spans="1:10" ht="14.25" customHeight="1" thickBot="1" x14ac:dyDescent="0.35">
      <c r="A16" s="10" t="s">
        <v>13</v>
      </c>
      <c r="B16" s="32"/>
      <c r="C16" s="43"/>
      <c r="D16" s="43"/>
      <c r="E16" s="40">
        <f t="shared" si="0"/>
        <v>0</v>
      </c>
      <c r="F16" s="41"/>
      <c r="G16" s="41"/>
      <c r="H16" s="36">
        <f>IF(F16="D", G16*Rates!$C$3, IF(F16="W", G16*Rates!$C$4, IF(F16="M", G16*Rates!$C$5, IF(F16="N", G16*Rates!$C$6, 0))))</f>
        <v>0</v>
      </c>
      <c r="J16" s="8"/>
    </row>
    <row r="17" spans="1:10" ht="14.25" customHeight="1" thickBot="1" x14ac:dyDescent="0.35">
      <c r="A17" s="11">
        <f>SUM(E14:E21)</f>
        <v>0</v>
      </c>
      <c r="B17" s="32"/>
      <c r="C17" s="43"/>
      <c r="D17" s="43"/>
      <c r="E17" s="40">
        <f t="shared" si="0"/>
        <v>0</v>
      </c>
      <c r="F17" s="41"/>
      <c r="G17" s="41"/>
      <c r="H17" s="36">
        <f>IF(F17="D", G17*Rates!$C$3, IF(F17="W", G17*Rates!$C$4, IF(F17="M", G17*Rates!$C$5, IF(F17="N", G17*Rates!$C$6, 0))))</f>
        <v>0</v>
      </c>
      <c r="J17" s="8"/>
    </row>
    <row r="18" spans="1:10" ht="14.25" customHeight="1" thickBot="1" x14ac:dyDescent="0.3">
      <c r="A18" s="12"/>
      <c r="B18" s="32"/>
      <c r="C18" s="43"/>
      <c r="D18" s="43"/>
      <c r="E18" s="40">
        <f t="shared" si="0"/>
        <v>0</v>
      </c>
      <c r="F18" s="41"/>
      <c r="G18" s="41"/>
      <c r="H18" s="36">
        <f>IF(F18="D", G18*Rates!$C$3, IF(F18="W", G18*Rates!$C$4, IF(F18="M", G18*Rates!$C$5, IF(F18="N", G18*Rates!$C$6, 0))))</f>
        <v>0</v>
      </c>
    </row>
    <row r="19" spans="1:10" ht="14.25" customHeight="1" thickBot="1" x14ac:dyDescent="0.3">
      <c r="A19" s="12"/>
      <c r="B19" s="32"/>
      <c r="C19" s="41"/>
      <c r="D19" s="41"/>
      <c r="E19" s="40">
        <f t="shared" si="0"/>
        <v>0</v>
      </c>
      <c r="F19" s="41"/>
      <c r="G19" s="41"/>
      <c r="H19" s="36">
        <f>IF(F19="D", G19*Rates!$C$3, IF(F19="W", G19*Rates!$C$4, IF(F19="M", G19*Rates!$C$5, IF(F19="N", G19*Rates!$C$6, 0))))</f>
        <v>0</v>
      </c>
    </row>
    <row r="20" spans="1:10" ht="14.25" customHeight="1" thickBot="1" x14ac:dyDescent="0.3">
      <c r="A20" s="12"/>
      <c r="B20" s="32"/>
      <c r="C20" s="41"/>
      <c r="D20" s="41"/>
      <c r="E20" s="40">
        <f t="shared" si="0"/>
        <v>0</v>
      </c>
      <c r="F20" s="41"/>
      <c r="G20" s="41"/>
      <c r="H20" s="36">
        <f>IF(F20="D", G20*Rates!$C$3, IF(F20="W", G20*Rates!$C$4, IF(F20="M", G20*Rates!$C$5, IF(F20="N", G20*Rates!$C$6, 0))))</f>
        <v>0</v>
      </c>
    </row>
    <row r="21" spans="1:10" ht="14.25" customHeight="1" thickBot="1" x14ac:dyDescent="0.3">
      <c r="A21" s="13"/>
      <c r="B21" s="47"/>
      <c r="C21" s="50"/>
      <c r="D21" s="50"/>
      <c r="E21" s="49">
        <f t="shared" si="0"/>
        <v>0</v>
      </c>
      <c r="F21" s="50"/>
      <c r="G21" s="50"/>
      <c r="H21" s="36">
        <f>IF(F21="D", G21*Rates!$C$3, IF(F21="W", G21*Rates!$C$4, IF(F21="M", G21*Rates!$C$5, IF(F21="N", G21*Rates!$C$6, 0))))</f>
        <v>0</v>
      </c>
    </row>
    <row r="22" spans="1:10" ht="14.25" customHeight="1" thickBot="1" x14ac:dyDescent="0.3">
      <c r="A22" s="7" t="s">
        <v>15</v>
      </c>
      <c r="B22" s="32"/>
      <c r="C22" s="43"/>
      <c r="D22" s="43"/>
      <c r="E22" s="40">
        <f t="shared" si="0"/>
        <v>0</v>
      </c>
      <c r="F22" s="35"/>
      <c r="G22" s="35"/>
      <c r="H22" s="36">
        <f>IF(F22="D", G22*Rates!$C$3, IF(F22="W", G22*Rates!$C$4, IF(F22="M", G22*Rates!$C$5, IF(F22="N", G22*Rates!$C$6, 0))))</f>
        <v>0</v>
      </c>
    </row>
    <row r="23" spans="1:10" ht="14.25" customHeight="1" thickBot="1" x14ac:dyDescent="0.3">
      <c r="A23" s="14">
        <f>IF(A15="","",A15+1)</f>
        <v>44656</v>
      </c>
      <c r="B23" s="32"/>
      <c r="C23" s="43"/>
      <c r="D23" s="43"/>
      <c r="E23" s="40">
        <f t="shared" si="0"/>
        <v>0</v>
      </c>
      <c r="F23" s="41"/>
      <c r="G23" s="41"/>
      <c r="H23" s="36">
        <f>IF(F23="D", G23*Rates!$C$3, IF(F23="W", G23*Rates!$C$4, IF(F23="M", G23*Rates!$C$5, IF(F23="N", G23*Rates!$C$6, 0))))</f>
        <v>0</v>
      </c>
    </row>
    <row r="24" spans="1:10" ht="14.25" customHeight="1" thickBot="1" x14ac:dyDescent="0.3">
      <c r="A24" s="10" t="s">
        <v>13</v>
      </c>
      <c r="B24" s="32"/>
      <c r="C24" s="43"/>
      <c r="D24" s="43"/>
      <c r="E24" s="40">
        <f t="shared" si="0"/>
        <v>0</v>
      </c>
      <c r="F24" s="41"/>
      <c r="G24" s="41"/>
      <c r="H24" s="36">
        <f>IF(F24="D", G24*Rates!$C$3, IF(F24="W", G24*Rates!$C$4, IF(F24="M", G24*Rates!$C$5, IF(F24="N", G24*Rates!$C$6, 0))))</f>
        <v>0</v>
      </c>
    </row>
    <row r="25" spans="1:10" ht="14.25" customHeight="1" thickBot="1" x14ac:dyDescent="0.3">
      <c r="A25" s="11">
        <f>SUM(E22:E29)</f>
        <v>0</v>
      </c>
      <c r="B25" s="32"/>
      <c r="C25" s="43"/>
      <c r="D25" s="43"/>
      <c r="E25" s="40">
        <f t="shared" si="0"/>
        <v>0</v>
      </c>
      <c r="F25" s="41"/>
      <c r="G25" s="41"/>
      <c r="H25" s="36">
        <f>IF(F25="D", G25*Rates!$C$3, IF(F25="W", G25*Rates!$C$4, IF(F25="M", G25*Rates!$C$5, IF(F25="N", G25*Rates!$C$6, 0))))</f>
        <v>0</v>
      </c>
    </row>
    <row r="26" spans="1:10" ht="14.25" customHeight="1" thickBot="1" x14ac:dyDescent="0.3">
      <c r="A26" s="12"/>
      <c r="B26" s="32"/>
      <c r="C26" s="43"/>
      <c r="D26" s="43"/>
      <c r="E26" s="40">
        <f t="shared" si="0"/>
        <v>0</v>
      </c>
      <c r="F26" s="41"/>
      <c r="G26" s="41"/>
      <c r="H26" s="36">
        <f>IF(F26="D", G26*Rates!$C$3, IF(F26="W", G26*Rates!$C$4, IF(F26="M", G26*Rates!$C$5, IF(F26="N", G26*Rates!$C$6, 0))))</f>
        <v>0</v>
      </c>
    </row>
    <row r="27" spans="1:10" ht="14.25" customHeight="1" thickBot="1" x14ac:dyDescent="0.3">
      <c r="A27" s="12"/>
      <c r="B27" s="32"/>
      <c r="C27" s="43"/>
      <c r="D27" s="43"/>
      <c r="E27" s="40">
        <f t="shared" si="0"/>
        <v>0</v>
      </c>
      <c r="F27" s="41"/>
      <c r="G27" s="41"/>
      <c r="H27" s="36">
        <f>IF(F27="D", G27*Rates!$C$3, IF(F27="W", G27*Rates!$C$4, IF(F27="M", G27*Rates!$C$5, IF(F27="N", G27*Rates!$C$6, 0))))</f>
        <v>0</v>
      </c>
    </row>
    <row r="28" spans="1:10" ht="14.25" customHeight="1" thickBot="1" x14ac:dyDescent="0.3">
      <c r="A28" s="12"/>
      <c r="B28" s="32"/>
      <c r="C28" s="41"/>
      <c r="D28" s="41"/>
      <c r="E28" s="40">
        <f t="shared" si="0"/>
        <v>0</v>
      </c>
      <c r="F28" s="41"/>
      <c r="G28" s="41"/>
      <c r="H28" s="36">
        <f>IF(F28="D", G28*Rates!$C$3, IF(F28="W", G28*Rates!$C$4, IF(F28="M", G28*Rates!$C$5, IF(F28="N", G28*Rates!$C$6, 0))))</f>
        <v>0</v>
      </c>
    </row>
    <row r="29" spans="1:10" ht="14.25" customHeight="1" thickBot="1" x14ac:dyDescent="0.3">
      <c r="A29" s="13"/>
      <c r="B29" s="47"/>
      <c r="C29" s="50"/>
      <c r="D29" s="50"/>
      <c r="E29" s="49">
        <f t="shared" si="0"/>
        <v>0</v>
      </c>
      <c r="F29" s="50"/>
      <c r="G29" s="50"/>
      <c r="H29" s="36">
        <f>IF(F29="D", G29*Rates!$C$3, IF(F29="W", G29*Rates!$C$4, IF(F29="M", G29*Rates!$C$5, IF(F29="N", G29*Rates!$C$6, 0))))</f>
        <v>0</v>
      </c>
    </row>
    <row r="30" spans="1:10" ht="14.25" customHeight="1" thickBot="1" x14ac:dyDescent="0.3">
      <c r="A30" s="7" t="s">
        <v>16</v>
      </c>
      <c r="B30" s="32"/>
      <c r="C30" s="39"/>
      <c r="D30" s="43"/>
      <c r="E30" s="40">
        <f t="shared" si="0"/>
        <v>0</v>
      </c>
      <c r="F30" s="35"/>
      <c r="G30" s="35"/>
      <c r="H30" s="36">
        <f>IF(F30="D", G30*Rates!$C$3, IF(F30="W", G30*Rates!$C$4, IF(F30="M", G30*Rates!$C$5, IF(F30="N", G30*Rates!$C$6, 0))))</f>
        <v>0</v>
      </c>
    </row>
    <row r="31" spans="1:10" ht="14.25" customHeight="1" thickBot="1" x14ac:dyDescent="0.3">
      <c r="A31" s="14">
        <f>IF(A23="","",A23+1)</f>
        <v>44657</v>
      </c>
      <c r="B31" s="32"/>
      <c r="C31" s="43"/>
      <c r="D31" s="43"/>
      <c r="E31" s="40">
        <f t="shared" si="0"/>
        <v>0</v>
      </c>
      <c r="F31" s="41"/>
      <c r="G31" s="41"/>
      <c r="H31" s="36">
        <f>IF(F31="D", G31*Rates!$C$3, IF(F31="W", G31*Rates!$C$4, IF(F31="M", G31*Rates!$C$5, IF(F31="N", G31*Rates!$C$6, 0))))</f>
        <v>0</v>
      </c>
    </row>
    <row r="32" spans="1:10" ht="14.25" customHeight="1" thickBot="1" x14ac:dyDescent="0.3">
      <c r="A32" s="10" t="s">
        <v>13</v>
      </c>
      <c r="B32" s="32"/>
      <c r="C32" s="39"/>
      <c r="D32" s="43"/>
      <c r="E32" s="40">
        <f t="shared" si="0"/>
        <v>0</v>
      </c>
      <c r="F32" s="41"/>
      <c r="G32" s="41"/>
      <c r="H32" s="36">
        <f>IF(F32="D", G32*Rates!$C$3, IF(F32="W", G32*Rates!$C$4, IF(F32="M", G32*Rates!$C$5, IF(F32="N", G32*Rates!$C$6, 0))))</f>
        <v>0</v>
      </c>
    </row>
    <row r="33" spans="1:8" ht="14.25" customHeight="1" thickBot="1" x14ac:dyDescent="0.3">
      <c r="A33" s="11">
        <f>SUM(E30:E37)</f>
        <v>0</v>
      </c>
      <c r="B33" s="32"/>
      <c r="C33" s="43"/>
      <c r="D33" s="43"/>
      <c r="E33" s="40">
        <f t="shared" si="0"/>
        <v>0</v>
      </c>
      <c r="F33" s="41"/>
      <c r="G33" s="41"/>
      <c r="H33" s="36">
        <f>IF(F33="D", G33*Rates!$C$3, IF(F33="W", G33*Rates!$C$4, IF(F33="M", G33*Rates!$C$5, IF(F33="N", G33*Rates!$C$6, 0))))</f>
        <v>0</v>
      </c>
    </row>
    <row r="34" spans="1:8" ht="14.25" customHeight="1" thickBot="1" x14ac:dyDescent="0.3">
      <c r="A34" s="12"/>
      <c r="B34" s="32"/>
      <c r="C34" s="43"/>
      <c r="D34" s="43"/>
      <c r="E34" s="40">
        <f t="shared" si="0"/>
        <v>0</v>
      </c>
      <c r="F34" s="41"/>
      <c r="G34" s="41"/>
      <c r="H34" s="36">
        <f>IF(F34="D", G34*Rates!$C$3, IF(F34="W", G34*Rates!$C$4, IF(F34="M", G34*Rates!$C$5, IF(F34="N", G34*Rates!$C$6, 0))))</f>
        <v>0</v>
      </c>
    </row>
    <row r="35" spans="1:8" ht="14.25" customHeight="1" thickBot="1" x14ac:dyDescent="0.3">
      <c r="A35" s="12"/>
      <c r="B35" s="32"/>
      <c r="C35" s="41"/>
      <c r="D35" s="41"/>
      <c r="E35" s="40">
        <f t="shared" si="0"/>
        <v>0</v>
      </c>
      <c r="F35" s="41"/>
      <c r="G35" s="41"/>
      <c r="H35" s="36">
        <f>IF(F35="D", G35*Rates!$C$3, IF(F35="W", G35*Rates!$C$4, IF(F35="M", G35*Rates!$C$5, IF(F35="N", G35*Rates!$C$6, 0))))</f>
        <v>0</v>
      </c>
    </row>
    <row r="36" spans="1:8" ht="14.25" customHeight="1" thickBot="1" x14ac:dyDescent="0.3">
      <c r="A36" s="12"/>
      <c r="B36" s="32"/>
      <c r="C36" s="41"/>
      <c r="D36" s="41"/>
      <c r="E36" s="40">
        <f t="shared" si="0"/>
        <v>0</v>
      </c>
      <c r="F36" s="41"/>
      <c r="G36" s="41"/>
      <c r="H36" s="36">
        <f>IF(F36="D", G36*Rates!$C$3, IF(F36="W", G36*Rates!$C$4, IF(F36="M", G36*Rates!$C$5, IF(F36="N", G36*Rates!$C$6, 0))))</f>
        <v>0</v>
      </c>
    </row>
    <row r="37" spans="1:8" ht="14.25" customHeight="1" thickBot="1" x14ac:dyDescent="0.3">
      <c r="A37" s="13"/>
      <c r="B37" s="47"/>
      <c r="C37" s="50"/>
      <c r="D37" s="50"/>
      <c r="E37" s="49">
        <f t="shared" si="0"/>
        <v>0</v>
      </c>
      <c r="F37" s="50"/>
      <c r="G37" s="50"/>
      <c r="H37" s="36">
        <f>IF(F37="D", G37*Rates!$C$3, IF(F37="W", G37*Rates!$C$4, IF(F37="M", G37*Rates!$C$5, IF(F37="N", G37*Rates!$C$6, 0))))</f>
        <v>0</v>
      </c>
    </row>
    <row r="38" spans="1:8" ht="14.25" customHeight="1" thickBot="1" x14ac:dyDescent="0.3">
      <c r="A38" s="7" t="s">
        <v>17</v>
      </c>
      <c r="B38" s="32"/>
      <c r="C38" s="51"/>
      <c r="D38" s="51"/>
      <c r="E38" s="40">
        <f t="shared" si="0"/>
        <v>0</v>
      </c>
      <c r="F38" s="35"/>
      <c r="G38" s="35"/>
      <c r="H38" s="36">
        <f>IF(F38="D", G38*Rates!$C$3, IF(F38="W", G38*Rates!$C$4, IF(F38="M", G38*Rates!$C$5, IF(F38="N", G38*Rates!$C$6, 0))))</f>
        <v>0</v>
      </c>
    </row>
    <row r="39" spans="1:8" ht="14.25" customHeight="1" thickBot="1" x14ac:dyDescent="0.3">
      <c r="A39" s="14">
        <f>IF(A31="","",A31+1)</f>
        <v>44658</v>
      </c>
      <c r="B39" s="32"/>
      <c r="C39" s="43"/>
      <c r="D39" s="43"/>
      <c r="E39" s="40">
        <f t="shared" si="0"/>
        <v>0</v>
      </c>
      <c r="F39" s="41"/>
      <c r="G39" s="41"/>
      <c r="H39" s="36">
        <f>IF(F39="D", G39*Rates!$C$3, IF(F39="W", G39*Rates!$C$4, IF(F39="M", G39*Rates!$C$5, IF(F39="N", G39*Rates!$C$6, 0))))</f>
        <v>0</v>
      </c>
    </row>
    <row r="40" spans="1:8" ht="14.25" customHeight="1" thickBot="1" x14ac:dyDescent="0.3">
      <c r="A40" s="10" t="s">
        <v>13</v>
      </c>
      <c r="B40" s="32"/>
      <c r="C40" s="43"/>
      <c r="D40" s="43"/>
      <c r="E40" s="40">
        <f t="shared" si="0"/>
        <v>0</v>
      </c>
      <c r="F40" s="41"/>
      <c r="G40" s="41"/>
      <c r="H40" s="36">
        <f>IF(F40="D", G40*Rates!$C$3, IF(F40="W", G40*Rates!$C$4, IF(F40="M", G40*Rates!$C$5, IF(F40="N", G40*Rates!$C$6, 0))))</f>
        <v>0</v>
      </c>
    </row>
    <row r="41" spans="1:8" ht="14.25" customHeight="1" thickBot="1" x14ac:dyDescent="0.3">
      <c r="A41" s="11">
        <f>SUM(E38:E45)</f>
        <v>0</v>
      </c>
      <c r="B41" s="32"/>
      <c r="C41" s="43"/>
      <c r="D41" s="43"/>
      <c r="E41" s="40">
        <f t="shared" si="0"/>
        <v>0</v>
      </c>
      <c r="F41" s="41"/>
      <c r="G41" s="41"/>
      <c r="H41" s="36">
        <f>IF(F41="D", G41*Rates!$C$3, IF(F41="W", G41*Rates!$C$4, IF(F41="M", G41*Rates!$C$5, IF(F41="N", G41*Rates!$C$6, 0))))</f>
        <v>0</v>
      </c>
    </row>
    <row r="42" spans="1:8" ht="14.25" customHeight="1" thickBot="1" x14ac:dyDescent="0.3">
      <c r="A42" s="12"/>
      <c r="B42" s="32"/>
      <c r="C42" s="41"/>
      <c r="D42" s="41"/>
      <c r="E42" s="40">
        <f t="shared" si="0"/>
        <v>0</v>
      </c>
      <c r="F42" s="41"/>
      <c r="G42" s="41"/>
      <c r="H42" s="36">
        <f>IF(F42="D", G42*Rates!$C$3, IF(F42="W", G42*Rates!$C$4, IF(F42="M", G42*Rates!$C$5, IF(F42="N", G42*Rates!$C$6, 0))))</f>
        <v>0</v>
      </c>
    </row>
    <row r="43" spans="1:8" ht="14.25" customHeight="1" thickBot="1" x14ac:dyDescent="0.3">
      <c r="A43" s="12"/>
      <c r="B43" s="32"/>
      <c r="C43" s="41"/>
      <c r="D43" s="41"/>
      <c r="E43" s="40">
        <f t="shared" si="0"/>
        <v>0</v>
      </c>
      <c r="F43" s="41"/>
      <c r="G43" s="41"/>
      <c r="H43" s="36">
        <f>IF(F43="D", G43*Rates!$C$3, IF(F43="W", G43*Rates!$C$4, IF(F43="M", G43*Rates!$C$5, IF(F43="N", G43*Rates!$C$6, 0))))</f>
        <v>0</v>
      </c>
    </row>
    <row r="44" spans="1:8" ht="14.25" customHeight="1" thickBot="1" x14ac:dyDescent="0.3">
      <c r="A44" s="12"/>
      <c r="B44" s="32"/>
      <c r="C44" s="41"/>
      <c r="D44" s="41"/>
      <c r="E44" s="40">
        <f t="shared" si="0"/>
        <v>0</v>
      </c>
      <c r="F44" s="41"/>
      <c r="G44" s="41"/>
      <c r="H44" s="36">
        <f>IF(F44="D", G44*Rates!$C$3, IF(F44="W", G44*Rates!$C$4, IF(F44="M", G44*Rates!$C$5, IF(F44="N", G44*Rates!$C$6, 0))))</f>
        <v>0</v>
      </c>
    </row>
    <row r="45" spans="1:8" ht="14.25" customHeight="1" thickBot="1" x14ac:dyDescent="0.3">
      <c r="A45" s="13"/>
      <c r="B45" s="47"/>
      <c r="C45" s="50"/>
      <c r="D45" s="50"/>
      <c r="E45" s="49">
        <f t="shared" si="0"/>
        <v>0</v>
      </c>
      <c r="F45" s="50"/>
      <c r="G45" s="50"/>
      <c r="H45" s="36">
        <f>IF(F45="D", G45*Rates!$C$3, IF(F45="W", G45*Rates!$C$4, IF(F45="M", G45*Rates!$C$5, IF(F45="N", G45*Rates!$C$6, 0))))</f>
        <v>0</v>
      </c>
    </row>
    <row r="46" spans="1:8" ht="14.25" customHeight="1" thickBot="1" x14ac:dyDescent="0.3">
      <c r="A46" s="7" t="s">
        <v>18</v>
      </c>
      <c r="B46" s="32"/>
      <c r="C46" s="43"/>
      <c r="D46" s="43"/>
      <c r="E46" s="40">
        <f t="shared" si="0"/>
        <v>0</v>
      </c>
      <c r="F46" s="35"/>
      <c r="G46" s="35"/>
      <c r="H46" s="36">
        <f>IF(F46="D", G46*Rates!$C$3, IF(F46="W", G46*Rates!$C$4, IF(F46="M", G46*Rates!$C$5, IF(F46="N", G46*Rates!$C$6, 0))))</f>
        <v>0</v>
      </c>
    </row>
    <row r="47" spans="1:8" ht="14.25" customHeight="1" thickBot="1" x14ac:dyDescent="0.3">
      <c r="A47" s="14">
        <f>IF(A39="","",A39+1)</f>
        <v>44659</v>
      </c>
      <c r="B47" s="32"/>
      <c r="C47" s="43"/>
      <c r="D47" s="39"/>
      <c r="E47" s="40">
        <f t="shared" si="0"/>
        <v>0</v>
      </c>
      <c r="F47" s="41"/>
      <c r="G47" s="41"/>
      <c r="H47" s="36">
        <f>IF(F47="D", G47*Rates!$C$3, IF(F47="W", G47*Rates!$C$4, IF(F47="M", G47*Rates!$C$5, IF(F47="N", G47*Rates!$C$6, 0))))</f>
        <v>0</v>
      </c>
    </row>
    <row r="48" spans="1:8" ht="14.25" customHeight="1" thickBot="1" x14ac:dyDescent="0.3">
      <c r="A48" s="10" t="s">
        <v>13</v>
      </c>
      <c r="B48" s="32"/>
      <c r="C48" s="39"/>
      <c r="D48" s="43"/>
      <c r="E48" s="40">
        <f t="shared" si="0"/>
        <v>0</v>
      </c>
      <c r="F48" s="41"/>
      <c r="G48" s="41"/>
      <c r="H48" s="36">
        <f>IF(F48="D", G48*Rates!$C$3, IF(F48="W", G48*Rates!$C$4, IF(F48="M", G48*Rates!$C$5, IF(F48="N", G48*Rates!$C$6, 0))))</f>
        <v>0</v>
      </c>
    </row>
    <row r="49" spans="1:10" ht="14.25" customHeight="1" thickBot="1" x14ac:dyDescent="0.3">
      <c r="A49" s="11">
        <f>SUM(E46:E53)</f>
        <v>0</v>
      </c>
      <c r="B49" s="32"/>
      <c r="C49" s="43"/>
      <c r="D49" s="43"/>
      <c r="E49" s="40">
        <f t="shared" si="0"/>
        <v>0</v>
      </c>
      <c r="F49" s="41"/>
      <c r="G49" s="41"/>
      <c r="H49" s="36">
        <f>IF(F49="D", G49*Rates!$C$3, IF(F49="W", G49*Rates!$C$4, IF(F49="M", G49*Rates!$C$5, IF(F49="N", G49*Rates!$C$6, 0))))</f>
        <v>0</v>
      </c>
    </row>
    <row r="50" spans="1:10" ht="14.25" customHeight="1" thickBot="1" x14ac:dyDescent="0.3">
      <c r="A50" s="12"/>
      <c r="B50" s="32"/>
      <c r="C50" s="43"/>
      <c r="D50" s="43"/>
      <c r="E50" s="40">
        <f t="shared" si="0"/>
        <v>0</v>
      </c>
      <c r="F50" s="41"/>
      <c r="G50" s="41"/>
      <c r="H50" s="36">
        <f>IF(F50="D", G50*Rates!$C$3, IF(F50="W", G50*Rates!$C$4, IF(F50="M", G50*Rates!$C$5, IF(F50="N", G50*Rates!$C$6, 0))))</f>
        <v>0</v>
      </c>
    </row>
    <row r="51" spans="1:10" ht="14.25" customHeight="1" thickBot="1" x14ac:dyDescent="0.3">
      <c r="A51" s="12"/>
      <c r="B51" s="32"/>
      <c r="C51" s="41"/>
      <c r="D51" s="41"/>
      <c r="E51" s="40">
        <f t="shared" si="0"/>
        <v>0</v>
      </c>
      <c r="F51" s="41"/>
      <c r="G51" s="41"/>
      <c r="H51" s="36">
        <f>IF(F51="D", G51*Rates!$C$3, IF(F51="W", G51*Rates!$C$4, IF(F51="M", G51*Rates!$C$5, IF(F51="N", G51*Rates!$C$6, 0))))</f>
        <v>0</v>
      </c>
    </row>
    <row r="52" spans="1:10" ht="14.25" customHeight="1" thickBot="1" x14ac:dyDescent="0.3">
      <c r="A52" s="12"/>
      <c r="B52" s="32"/>
      <c r="C52" s="41"/>
      <c r="D52" s="41"/>
      <c r="E52" s="40">
        <f t="shared" si="0"/>
        <v>0</v>
      </c>
      <c r="F52" s="41"/>
      <c r="G52" s="41"/>
      <c r="H52" s="36">
        <f>IF(F52="D", G52*Rates!$C$3, IF(F52="W", G52*Rates!$C$4, IF(F52="M", G52*Rates!$C$5, IF(F52="N", G52*Rates!$C$6, 0))))</f>
        <v>0</v>
      </c>
    </row>
    <row r="53" spans="1:10" ht="14.25" customHeight="1" thickBot="1" x14ac:dyDescent="0.3">
      <c r="A53" s="13"/>
      <c r="B53" s="47"/>
      <c r="C53" s="50"/>
      <c r="D53" s="50"/>
      <c r="E53" s="49">
        <f t="shared" si="0"/>
        <v>0</v>
      </c>
      <c r="F53" s="50"/>
      <c r="G53" s="50"/>
      <c r="H53" s="36">
        <f>IF(F53="D", G53*Rates!$C$3, IF(F53="W", G53*Rates!$C$4, IF(F53="M", G53*Rates!$C$5, IF(F53="N", G53*Rates!$C$6, 0))))</f>
        <v>0</v>
      </c>
    </row>
    <row r="54" spans="1:10" ht="14.25" customHeight="1" thickBot="1" x14ac:dyDescent="0.3">
      <c r="A54" s="7" t="s">
        <v>19</v>
      </c>
      <c r="B54" s="32"/>
      <c r="C54" s="43"/>
      <c r="D54" s="43"/>
      <c r="E54" s="34">
        <f t="shared" si="0"/>
        <v>0</v>
      </c>
      <c r="F54" s="35"/>
      <c r="G54" s="35"/>
      <c r="H54" s="36">
        <f>IF(F54="D", G54*Rates!$C$3, IF(F54="W", G54*Rates!$C$4, IF(F54="M", G54*Rates!$C$5, IF(F54="N", G54*Rates!$C$6, 0))))</f>
        <v>0</v>
      </c>
    </row>
    <row r="55" spans="1:10" ht="14.25" customHeight="1" thickBot="1" x14ac:dyDescent="0.3">
      <c r="A55" s="14">
        <f>IF(A47="","",A47+1)</f>
        <v>44660</v>
      </c>
      <c r="B55" s="32"/>
      <c r="C55" s="43"/>
      <c r="D55" s="43"/>
      <c r="E55" s="40">
        <f t="shared" si="0"/>
        <v>0</v>
      </c>
      <c r="F55" s="41"/>
      <c r="G55" s="41"/>
      <c r="H55" s="36">
        <f>IF(F55="D", G55*Rates!$C$3, IF(F55="W", G55*Rates!$C$4, IF(F55="M", G55*Rates!$C$5, IF(F55="N", G55*Rates!$C$6, 0))))</f>
        <v>0</v>
      </c>
    </row>
    <row r="56" spans="1:10" ht="14.25" customHeight="1" thickBot="1" x14ac:dyDescent="0.3">
      <c r="A56" s="10" t="s">
        <v>13</v>
      </c>
      <c r="B56" s="32"/>
      <c r="C56" s="43"/>
      <c r="D56" s="43"/>
      <c r="E56" s="40">
        <f t="shared" si="0"/>
        <v>0</v>
      </c>
      <c r="F56" s="41"/>
      <c r="G56" s="41"/>
      <c r="H56" s="36">
        <f>IF(F56="D", G56*Rates!$C$3, IF(F56="W", G56*Rates!$C$4, IF(F56="M", G56*Rates!$C$5, IF(F56="N", G56*Rates!$C$6, 0))))</f>
        <v>0</v>
      </c>
    </row>
    <row r="57" spans="1:10" ht="14.25" customHeight="1" thickBot="1" x14ac:dyDescent="0.3">
      <c r="A57" s="11">
        <f>SUM(E54:E61)</f>
        <v>0</v>
      </c>
      <c r="B57" s="32"/>
      <c r="C57" s="43"/>
      <c r="D57" s="43"/>
      <c r="E57" s="40">
        <f t="shared" si="0"/>
        <v>0</v>
      </c>
      <c r="F57" s="41"/>
      <c r="G57" s="41"/>
      <c r="H57" s="36">
        <f>IF(F57="D", G57*Rates!$C$3, IF(F57="W", G57*Rates!$C$4, IF(F57="M", G57*Rates!$C$5, IF(F57="N", G57*Rates!$C$6, 0))))</f>
        <v>0</v>
      </c>
    </row>
    <row r="58" spans="1:10" ht="14.25" customHeight="1" thickBot="1" x14ac:dyDescent="0.3">
      <c r="A58" s="12"/>
      <c r="B58" s="32"/>
      <c r="C58" s="43"/>
      <c r="D58" s="43"/>
      <c r="E58" s="40">
        <f t="shared" si="0"/>
        <v>0</v>
      </c>
      <c r="F58" s="41"/>
      <c r="G58" s="41"/>
      <c r="H58" s="36">
        <f>IF(F58="D", G58*Rates!$C$3, IF(F58="W", G58*Rates!$C$4, IF(F58="M", G58*Rates!$C$5, IF(F58="N", G58*Rates!$C$6, 0))))</f>
        <v>0</v>
      </c>
    </row>
    <row r="59" spans="1:10" ht="14.25" customHeight="1" thickBot="1" x14ac:dyDescent="0.3">
      <c r="A59" s="12"/>
      <c r="B59" s="32"/>
      <c r="C59" s="41"/>
      <c r="D59" s="41"/>
      <c r="E59" s="40">
        <f t="shared" si="0"/>
        <v>0</v>
      </c>
      <c r="F59" s="41"/>
      <c r="G59" s="41"/>
      <c r="H59" s="36">
        <f>IF(F59="D", G59*Rates!$C$3, IF(F59="W", G59*Rates!$C$4, IF(F59="M", G59*Rates!$C$5, IF(F59="N", G59*Rates!$C$6, 0))))</f>
        <v>0</v>
      </c>
    </row>
    <row r="60" spans="1:10" ht="14.25" customHeight="1" thickBot="1" x14ac:dyDescent="0.3">
      <c r="A60" s="12"/>
      <c r="B60" s="32"/>
      <c r="C60" s="41"/>
      <c r="D60" s="41"/>
      <c r="E60" s="40">
        <f t="shared" si="0"/>
        <v>0</v>
      </c>
      <c r="F60" s="41"/>
      <c r="G60" s="41"/>
      <c r="H60" s="36">
        <f>IF(F60="D", G60*Rates!$C$3, IF(F60="W", G60*Rates!$C$4, IF(F60="M", G60*Rates!$C$5, IF(F60="N", G60*Rates!$C$6, 0))))</f>
        <v>0</v>
      </c>
    </row>
    <row r="61" spans="1:10" ht="14.25" customHeight="1" thickBot="1" x14ac:dyDescent="0.3">
      <c r="A61" s="13"/>
      <c r="B61" s="47"/>
      <c r="C61" s="50"/>
      <c r="D61" s="50"/>
      <c r="E61" s="49">
        <f t="shared" si="0"/>
        <v>0</v>
      </c>
      <c r="F61" s="50"/>
      <c r="G61" s="50"/>
      <c r="H61" s="36">
        <f>IF(F61="D", G61*Rates!$C$3, IF(F61="W", G61*Rates!$C$4, IF(F61="M", G61*Rates!$C$5, IF(F61="N", G61*Rates!$C$6, 0))))</f>
        <v>0</v>
      </c>
    </row>
    <row r="62" spans="1:10" ht="14.25" customHeight="1" x14ac:dyDescent="0.25">
      <c r="A62" s="3"/>
      <c r="B62" s="28"/>
      <c r="C62" s="28"/>
      <c r="D62" s="27" t="s">
        <v>51</v>
      </c>
      <c r="E62" s="52">
        <f>SUM(E6:E61)</f>
        <v>0</v>
      </c>
      <c r="F62" s="28"/>
      <c r="G62" s="25"/>
      <c r="H62" s="82">
        <f>SUM(H6:H61)</f>
        <v>0</v>
      </c>
    </row>
    <row r="63" spans="1:10" ht="14.25" customHeight="1" x14ac:dyDescent="0.25"/>
    <row r="64" spans="1:10" s="17" customFormat="1" ht="14.25" customHeight="1" x14ac:dyDescent="0.3">
      <c r="J64" s="23"/>
    </row>
    <row r="65" spans="1:11" s="17" customFormat="1" ht="14.25" customHeight="1" x14ac:dyDescent="0.3">
      <c r="A65" s="24" t="s">
        <v>38</v>
      </c>
      <c r="B65" s="22"/>
      <c r="C65" s="22"/>
      <c r="D65" s="53"/>
      <c r="E65" s="53"/>
      <c r="F65" s="22" t="s">
        <v>9</v>
      </c>
      <c r="G65" s="24" t="s">
        <v>39</v>
      </c>
      <c r="H65" s="24" t="s">
        <v>11</v>
      </c>
      <c r="I65" s="24" t="s">
        <v>20</v>
      </c>
      <c r="J65" s="23"/>
      <c r="K65" s="15"/>
    </row>
    <row r="66" spans="1:11" s="17" customFormat="1" ht="14.25" customHeight="1" x14ac:dyDescent="0.3">
      <c r="A66" s="37" t="s">
        <v>37</v>
      </c>
      <c r="B66" s="23"/>
      <c r="C66" s="23"/>
      <c r="D66" s="23"/>
      <c r="E66" s="23"/>
      <c r="F66" s="37" t="s">
        <v>21</v>
      </c>
      <c r="G66" s="37">
        <f t="array" ref="G66">SUM(IF($F$6:$F$61="D",$G$6:$G$61,0))</f>
        <v>0</v>
      </c>
      <c r="H66" s="37">
        <f t="array" ref="H66">SUM(IF($F$6:$F$61="D",$H$6:$H$61,0))</f>
        <v>0</v>
      </c>
      <c r="I66" s="23"/>
      <c r="J66" s="23"/>
      <c r="K66" s="15"/>
    </row>
    <row r="67" spans="1:11" s="17" customFormat="1" ht="14.25" customHeight="1" x14ac:dyDescent="0.3">
      <c r="A67" s="37" t="s">
        <v>22</v>
      </c>
      <c r="B67" s="23"/>
      <c r="C67" s="23"/>
      <c r="D67" s="23"/>
      <c r="E67" s="23"/>
      <c r="F67" s="37" t="s">
        <v>23</v>
      </c>
      <c r="G67" s="37">
        <f>IF(E62-Rates!G3&lt;0,0,E62-Rates!G3)</f>
        <v>0</v>
      </c>
      <c r="H67" s="37">
        <f>IF(G67=0, 0,G67*Rates!C4)</f>
        <v>0</v>
      </c>
      <c r="I67" s="23"/>
      <c r="J67" s="23"/>
    </row>
    <row r="68" spans="1:11" s="17" customFormat="1" ht="14.25" customHeight="1" x14ac:dyDescent="0.3">
      <c r="A68" s="37" t="s">
        <v>24</v>
      </c>
      <c r="B68" s="23"/>
      <c r="C68" s="23"/>
      <c r="D68" s="23"/>
      <c r="E68" s="23"/>
      <c r="F68" s="37" t="s">
        <v>25</v>
      </c>
      <c r="G68" s="37" cm="1">
        <f t="array" ref="G68">SUM(IF($F$6:$F$61="M",$G$6:$G$61,0))</f>
        <v>0</v>
      </c>
      <c r="H68" s="37">
        <f t="array" ref="H68">SUM(IF($F$6:$F$61="M",$H$6:$H$61,0))</f>
        <v>0</v>
      </c>
      <c r="I68" s="23"/>
      <c r="J68" s="23"/>
    </row>
    <row r="69" spans="1:11" s="17" customFormat="1" ht="14.25" customHeight="1" x14ac:dyDescent="0.3">
      <c r="A69" s="37" t="s">
        <v>26</v>
      </c>
      <c r="B69" s="23"/>
      <c r="C69" s="23"/>
      <c r="D69" s="23"/>
      <c r="E69" s="23"/>
      <c r="F69" s="37" t="s">
        <v>27</v>
      </c>
      <c r="G69" s="37">
        <f t="array" ref="G69">SUM(IF($F$6:$F$61="N",$G$6:$G$61,0))</f>
        <v>0</v>
      </c>
      <c r="H69" s="37">
        <f t="array" ref="H69">SUM(IF($F$6:$F$61="N",$H$6:$H$61,0))</f>
        <v>0</v>
      </c>
      <c r="I69" s="23"/>
      <c r="J69" s="23"/>
    </row>
    <row r="70" spans="1:11" s="17" customFormat="1" ht="14.25" customHeight="1" x14ac:dyDescent="0.3">
      <c r="A70" s="37" t="s">
        <v>28</v>
      </c>
      <c r="B70" s="23"/>
      <c r="C70" s="23"/>
      <c r="D70" s="23"/>
      <c r="E70" s="23"/>
      <c r="F70" s="37" t="s">
        <v>29</v>
      </c>
      <c r="G70" s="37">
        <f t="array" ref="G70">SUM(IF($F$6:$F$61="F",$G$6:$G$61,0))</f>
        <v>0</v>
      </c>
      <c r="H70" s="37">
        <f t="array" ref="H70">SUM(IF($F$6:$F$61="F",$H$6:$H$61,0))</f>
        <v>0</v>
      </c>
      <c r="I70" s="23"/>
      <c r="J70" s="23"/>
    </row>
    <row r="71" spans="1:11" s="17" customFormat="1" ht="14.25" customHeight="1" x14ac:dyDescent="0.3">
      <c r="A71" s="23"/>
      <c r="B71" s="23"/>
      <c r="C71" s="23"/>
      <c r="D71" s="23"/>
      <c r="E71" s="23"/>
      <c r="F71" s="61" t="s">
        <v>52</v>
      </c>
      <c r="G71" s="60"/>
      <c r="H71" s="83">
        <f>SUM(H66:H70)</f>
        <v>0</v>
      </c>
      <c r="I71" s="23"/>
      <c r="J71" s="23"/>
    </row>
    <row r="72" spans="1:11" s="17" customFormat="1" ht="14.2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1" s="17" customFormat="1" ht="14.4" customHeight="1" x14ac:dyDescent="0.3">
      <c r="A73" s="23"/>
      <c r="B73" s="23"/>
      <c r="C73" s="23"/>
      <c r="D73" s="23"/>
      <c r="E73" s="23"/>
      <c r="F73" s="23"/>
      <c r="G73" s="37"/>
      <c r="H73" s="23"/>
      <c r="I73" s="23"/>
      <c r="J73" s="23"/>
    </row>
    <row r="74" spans="1:11" s="17" customFormat="1" ht="14.25" customHeight="1" x14ac:dyDescent="0.3">
      <c r="A74" s="23"/>
      <c r="B74" s="23"/>
      <c r="C74" s="23"/>
      <c r="D74" s="23"/>
      <c r="E74" s="23"/>
      <c r="F74" s="23"/>
      <c r="G74" s="23"/>
      <c r="H74" s="23"/>
      <c r="I74" s="37"/>
      <c r="J74" s="23"/>
    </row>
    <row r="75" spans="1:11" ht="14.25" customHeight="1" x14ac:dyDescent="0.25"/>
    <row r="76" spans="1:11" ht="14.25" customHeight="1" x14ac:dyDescent="0.25"/>
    <row r="77" spans="1:11" ht="14.25" customHeight="1" x14ac:dyDescent="0.25"/>
    <row r="78" spans="1:11" ht="14.25" customHeight="1" x14ac:dyDescent="0.25"/>
    <row r="79" spans="1:11" ht="14.25" customHeight="1" x14ac:dyDescent="0.25"/>
    <row r="80" spans="1:11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</sheetData>
  <mergeCells count="1">
    <mergeCell ref="D1:E1"/>
  </mergeCells>
  <pageMargins left="0.75" right="0.75" top="1" bottom="1" header="0" footer="0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75"/>
  <sheetViews>
    <sheetView workbookViewId="0">
      <selection activeCell="B10" sqref="B10"/>
    </sheetView>
  </sheetViews>
  <sheetFormatPr defaultColWidth="12.59765625" defaultRowHeight="15" customHeight="1" x14ac:dyDescent="0.3"/>
  <cols>
    <col min="1" max="1" width="42.296875" style="23" customWidth="1"/>
    <col min="2" max="2" width="5.19921875" style="23" bestFit="1" customWidth="1"/>
    <col min="3" max="3" width="8.09765625" style="23" bestFit="1" customWidth="1"/>
    <col min="4" max="5" width="7.59765625" style="23" customWidth="1"/>
    <col min="6" max="6" width="22.8984375" style="23" bestFit="1" customWidth="1"/>
    <col min="7" max="25" width="7.59765625" style="23" customWidth="1"/>
    <col min="26" max="16384" width="12.59765625" style="23"/>
  </cols>
  <sheetData>
    <row r="1" spans="1:7" ht="28.8" x14ac:dyDescent="0.3">
      <c r="A1" s="62" t="s">
        <v>58</v>
      </c>
      <c r="B1" s="62"/>
      <c r="C1" s="63"/>
      <c r="D1" s="63"/>
      <c r="E1" s="63"/>
    </row>
    <row r="2" spans="1:7" ht="14.25" customHeight="1" x14ac:dyDescent="0.3">
      <c r="A2" s="67" t="s">
        <v>36</v>
      </c>
      <c r="B2" s="67" t="s">
        <v>9</v>
      </c>
      <c r="C2" s="67" t="s">
        <v>59</v>
      </c>
      <c r="D2" s="63"/>
      <c r="E2" s="63"/>
      <c r="F2" s="64" t="s">
        <v>57</v>
      </c>
      <c r="G2" s="71" t="s">
        <v>10</v>
      </c>
    </row>
    <row r="3" spans="1:7" ht="14.25" customHeight="1" x14ac:dyDescent="0.3">
      <c r="A3" s="68" t="s">
        <v>30</v>
      </c>
      <c r="B3" s="68" t="s">
        <v>21</v>
      </c>
      <c r="C3" s="69">
        <v>27.52</v>
      </c>
      <c r="D3" s="63"/>
      <c r="E3" s="63"/>
      <c r="F3" s="65" t="s">
        <v>47</v>
      </c>
      <c r="G3" s="65">
        <v>52</v>
      </c>
    </row>
    <row r="4" spans="1:7" ht="14.25" customHeight="1" x14ac:dyDescent="0.3">
      <c r="A4" s="68" t="s">
        <v>31</v>
      </c>
      <c r="B4" s="68" t="s">
        <v>23</v>
      </c>
      <c r="C4" s="69">
        <v>27.52</v>
      </c>
      <c r="D4" s="63"/>
      <c r="E4" s="63"/>
    </row>
    <row r="5" spans="1:7" ht="14.25" customHeight="1" x14ac:dyDescent="0.3">
      <c r="A5" s="68" t="s">
        <v>32</v>
      </c>
      <c r="B5" s="68" t="s">
        <v>25</v>
      </c>
      <c r="C5" s="68">
        <v>35.020000000000003</v>
      </c>
      <c r="D5" s="63"/>
      <c r="E5" s="63"/>
    </row>
    <row r="6" spans="1:7" ht="14.25" customHeight="1" x14ac:dyDescent="0.3">
      <c r="A6" s="68" t="s">
        <v>33</v>
      </c>
      <c r="B6" s="68" t="s">
        <v>27</v>
      </c>
      <c r="C6" s="68">
        <v>35.020000000000003</v>
      </c>
      <c r="D6" s="63"/>
      <c r="E6" s="63"/>
    </row>
    <row r="7" spans="1:7" ht="28.8" x14ac:dyDescent="0.3">
      <c r="A7" s="70" t="s">
        <v>35</v>
      </c>
      <c r="B7" s="68" t="s">
        <v>29</v>
      </c>
      <c r="C7" s="72" t="s">
        <v>55</v>
      </c>
      <c r="D7" s="63"/>
      <c r="E7" s="63"/>
    </row>
    <row r="8" spans="1:7" ht="14.25" customHeight="1" x14ac:dyDescent="0.3">
      <c r="A8" s="63"/>
      <c r="B8" s="63"/>
      <c r="C8" s="63" t="s">
        <v>60</v>
      </c>
      <c r="D8" s="63"/>
      <c r="E8" s="63"/>
    </row>
    <row r="9" spans="1:7" ht="14.25" customHeight="1" x14ac:dyDescent="0.3"/>
    <row r="10" spans="1:7" ht="14.25" customHeight="1" x14ac:dyDescent="0.3">
      <c r="A10" s="19" t="s">
        <v>61</v>
      </c>
    </row>
    <row r="11" spans="1:7" ht="14.25" customHeight="1" x14ac:dyDescent="0.3">
      <c r="A11" s="23" t="s">
        <v>56</v>
      </c>
    </row>
    <row r="12" spans="1:7" ht="14.25" customHeight="1" x14ac:dyDescent="0.3"/>
    <row r="13" spans="1:7" ht="14.25" customHeight="1" x14ac:dyDescent="0.3"/>
    <row r="14" spans="1:7" ht="14.25" customHeight="1" x14ac:dyDescent="0.3"/>
    <row r="15" spans="1:7" ht="14.25" customHeight="1" x14ac:dyDescent="0.3"/>
    <row r="16" spans="1:7" ht="14.25" customHeight="1" x14ac:dyDescent="0.3"/>
    <row r="17" s="23" customFormat="1" ht="14.25" customHeight="1" x14ac:dyDescent="0.3"/>
    <row r="18" s="23" customFormat="1" ht="14.25" customHeight="1" x14ac:dyDescent="0.3"/>
    <row r="19" s="23" customFormat="1" ht="14.25" customHeight="1" x14ac:dyDescent="0.3"/>
    <row r="20" s="23" customFormat="1" ht="14.25" customHeight="1" x14ac:dyDescent="0.3"/>
    <row r="21" s="23" customFormat="1" ht="14.25" customHeight="1" x14ac:dyDescent="0.3"/>
    <row r="22" s="23" customFormat="1" ht="14.25" customHeight="1" x14ac:dyDescent="0.3"/>
    <row r="23" s="23" customFormat="1" ht="14.25" customHeight="1" x14ac:dyDescent="0.3"/>
    <row r="24" s="23" customFormat="1" ht="14.25" customHeight="1" x14ac:dyDescent="0.3"/>
    <row r="25" s="23" customFormat="1" ht="14.25" customHeight="1" x14ac:dyDescent="0.3"/>
    <row r="26" s="23" customFormat="1" ht="14.25" customHeight="1" x14ac:dyDescent="0.3"/>
    <row r="27" s="23" customFormat="1" ht="14.25" customHeight="1" x14ac:dyDescent="0.3"/>
    <row r="28" s="23" customFormat="1" ht="14.25" customHeight="1" x14ac:dyDescent="0.3"/>
    <row r="29" s="23" customFormat="1" ht="14.25" customHeight="1" x14ac:dyDescent="0.3"/>
    <row r="30" s="23" customFormat="1" ht="14.25" customHeight="1" x14ac:dyDescent="0.3"/>
    <row r="31" s="23" customFormat="1" ht="14.25" customHeight="1" x14ac:dyDescent="0.3"/>
    <row r="32" s="23" customFormat="1" ht="14.25" customHeight="1" x14ac:dyDescent="0.3"/>
    <row r="33" s="23" customFormat="1" ht="14.25" customHeight="1" x14ac:dyDescent="0.3"/>
    <row r="34" s="23" customFormat="1" ht="14.25" customHeight="1" x14ac:dyDescent="0.3"/>
    <row r="35" s="23" customFormat="1" ht="14.25" customHeight="1" x14ac:dyDescent="0.3"/>
    <row r="36" s="23" customFormat="1" ht="14.25" customHeight="1" x14ac:dyDescent="0.3"/>
    <row r="37" s="23" customFormat="1" ht="14.25" customHeight="1" x14ac:dyDescent="0.3"/>
    <row r="38" s="23" customFormat="1" ht="14.25" customHeight="1" x14ac:dyDescent="0.3"/>
    <row r="39" s="23" customFormat="1" ht="14.25" customHeight="1" x14ac:dyDescent="0.3"/>
    <row r="40" s="23" customFormat="1" ht="14.25" customHeight="1" x14ac:dyDescent="0.3"/>
    <row r="41" s="23" customFormat="1" ht="14.25" customHeight="1" x14ac:dyDescent="0.3"/>
    <row r="42" s="23" customFormat="1" ht="14.25" customHeight="1" x14ac:dyDescent="0.3"/>
    <row r="43" s="23" customFormat="1" ht="14.25" customHeight="1" x14ac:dyDescent="0.3"/>
    <row r="44" s="23" customFormat="1" ht="14.25" customHeight="1" x14ac:dyDescent="0.3"/>
    <row r="45" s="23" customFormat="1" ht="14.25" customHeight="1" x14ac:dyDescent="0.3"/>
    <row r="46" s="23" customFormat="1" ht="14.25" customHeight="1" x14ac:dyDescent="0.3"/>
    <row r="47" s="23" customFormat="1" ht="14.25" customHeight="1" x14ac:dyDescent="0.3"/>
    <row r="48" s="23" customFormat="1" ht="14.25" customHeight="1" x14ac:dyDescent="0.3"/>
    <row r="49" s="23" customFormat="1" ht="14.25" customHeight="1" x14ac:dyDescent="0.3"/>
    <row r="50" s="23" customFormat="1" ht="14.25" customHeight="1" x14ac:dyDescent="0.3"/>
    <row r="51" s="23" customFormat="1" ht="14.25" customHeight="1" x14ac:dyDescent="0.3"/>
    <row r="52" s="23" customFormat="1" ht="14.25" customHeight="1" x14ac:dyDescent="0.3"/>
    <row r="53" s="23" customFormat="1" ht="14.25" customHeight="1" x14ac:dyDescent="0.3"/>
    <row r="54" s="23" customFormat="1" ht="14.25" customHeight="1" x14ac:dyDescent="0.3"/>
    <row r="55" s="23" customFormat="1" ht="14.25" customHeight="1" x14ac:dyDescent="0.3"/>
    <row r="56" s="23" customFormat="1" ht="14.25" customHeight="1" x14ac:dyDescent="0.3"/>
    <row r="57" s="23" customFormat="1" ht="14.25" customHeight="1" x14ac:dyDescent="0.3"/>
    <row r="58" s="23" customFormat="1" ht="14.25" customHeight="1" x14ac:dyDescent="0.3"/>
    <row r="59" s="23" customFormat="1" ht="14.25" customHeight="1" x14ac:dyDescent="0.3"/>
    <row r="60" s="23" customFormat="1" ht="14.25" customHeight="1" x14ac:dyDescent="0.3"/>
    <row r="61" s="23" customFormat="1" ht="14.25" customHeight="1" x14ac:dyDescent="0.3"/>
    <row r="62" s="23" customFormat="1" ht="14.25" customHeight="1" x14ac:dyDescent="0.3"/>
    <row r="63" s="23" customFormat="1" ht="14.25" customHeight="1" x14ac:dyDescent="0.3"/>
    <row r="64" s="23" customFormat="1" ht="14.25" customHeight="1" x14ac:dyDescent="0.3"/>
    <row r="65" s="23" customFormat="1" ht="14.25" customHeight="1" x14ac:dyDescent="0.3"/>
    <row r="66" s="23" customFormat="1" ht="14.25" customHeight="1" x14ac:dyDescent="0.3"/>
    <row r="67" s="23" customFormat="1" ht="14.25" customHeight="1" x14ac:dyDescent="0.3"/>
    <row r="68" s="23" customFormat="1" ht="14.25" customHeight="1" x14ac:dyDescent="0.3"/>
    <row r="69" s="23" customFormat="1" ht="14.25" customHeight="1" x14ac:dyDescent="0.3"/>
    <row r="70" s="23" customFormat="1" ht="14.25" customHeight="1" x14ac:dyDescent="0.3"/>
    <row r="71" s="23" customFormat="1" ht="14.25" customHeight="1" x14ac:dyDescent="0.3"/>
    <row r="72" s="23" customFormat="1" ht="14.25" customHeight="1" x14ac:dyDescent="0.3"/>
    <row r="73" s="23" customFormat="1" ht="14.25" customHeight="1" x14ac:dyDescent="0.3"/>
    <row r="74" s="23" customFormat="1" ht="14.25" customHeight="1" x14ac:dyDescent="0.3"/>
    <row r="75" s="23" customFormat="1" ht="14.25" customHeight="1" x14ac:dyDescent="0.3"/>
    <row r="76" s="23" customFormat="1" ht="14.25" customHeight="1" x14ac:dyDescent="0.3"/>
    <row r="77" s="23" customFormat="1" ht="14.25" customHeight="1" x14ac:dyDescent="0.3"/>
    <row r="78" s="23" customFormat="1" ht="14.25" customHeight="1" x14ac:dyDescent="0.3"/>
    <row r="79" s="23" customFormat="1" ht="14.25" customHeight="1" x14ac:dyDescent="0.3"/>
    <row r="80" s="23" customFormat="1" ht="14.25" customHeight="1" x14ac:dyDescent="0.3"/>
    <row r="81" s="23" customFormat="1" ht="14.25" customHeight="1" x14ac:dyDescent="0.3"/>
    <row r="82" s="23" customFormat="1" ht="14.25" customHeight="1" x14ac:dyDescent="0.3"/>
    <row r="83" s="23" customFormat="1" ht="14.25" customHeight="1" x14ac:dyDescent="0.3"/>
    <row r="84" s="23" customFormat="1" ht="14.25" customHeight="1" x14ac:dyDescent="0.3"/>
    <row r="85" s="23" customFormat="1" ht="14.25" customHeight="1" x14ac:dyDescent="0.3"/>
    <row r="86" s="23" customFormat="1" ht="14.25" customHeight="1" x14ac:dyDescent="0.3"/>
    <row r="87" s="23" customFormat="1" ht="14.25" customHeight="1" x14ac:dyDescent="0.3"/>
    <row r="88" s="23" customFormat="1" ht="14.25" customHeight="1" x14ac:dyDescent="0.3"/>
    <row r="89" s="23" customFormat="1" ht="14.25" customHeight="1" x14ac:dyDescent="0.3"/>
    <row r="90" s="23" customFormat="1" ht="14.25" customHeight="1" x14ac:dyDescent="0.3"/>
    <row r="91" s="23" customFormat="1" ht="14.25" customHeight="1" x14ac:dyDescent="0.3"/>
    <row r="92" s="23" customFormat="1" ht="14.25" customHeight="1" x14ac:dyDescent="0.3"/>
    <row r="93" s="23" customFormat="1" ht="14.25" customHeight="1" x14ac:dyDescent="0.3"/>
    <row r="94" s="23" customFormat="1" ht="14.25" customHeight="1" x14ac:dyDescent="0.3"/>
    <row r="95" s="23" customFormat="1" ht="14.25" customHeight="1" x14ac:dyDescent="0.3"/>
    <row r="96" s="23" customFormat="1" ht="14.25" customHeight="1" x14ac:dyDescent="0.3"/>
    <row r="97" s="23" customFormat="1" ht="14.25" customHeight="1" x14ac:dyDescent="0.3"/>
    <row r="98" s="23" customFormat="1" ht="14.25" customHeight="1" x14ac:dyDescent="0.3"/>
    <row r="99" s="23" customFormat="1" ht="14.25" customHeight="1" x14ac:dyDescent="0.3"/>
    <row r="100" s="23" customFormat="1" ht="14.25" customHeight="1" x14ac:dyDescent="0.3"/>
    <row r="101" s="23" customFormat="1" ht="14.25" customHeight="1" x14ac:dyDescent="0.3"/>
    <row r="102" s="23" customFormat="1" ht="14.25" customHeight="1" x14ac:dyDescent="0.3"/>
    <row r="103" s="23" customFormat="1" ht="14.25" customHeight="1" x14ac:dyDescent="0.3"/>
    <row r="104" s="23" customFormat="1" ht="14.25" customHeight="1" x14ac:dyDescent="0.3"/>
    <row r="105" s="23" customFormat="1" ht="14.25" customHeight="1" x14ac:dyDescent="0.3"/>
    <row r="106" s="23" customFormat="1" ht="14.25" customHeight="1" x14ac:dyDescent="0.3"/>
    <row r="107" s="23" customFormat="1" ht="14.25" customHeight="1" x14ac:dyDescent="0.3"/>
    <row r="108" s="23" customFormat="1" ht="14.25" customHeight="1" x14ac:dyDescent="0.3"/>
    <row r="109" s="23" customFormat="1" ht="14.25" customHeight="1" x14ac:dyDescent="0.3"/>
    <row r="110" s="23" customFormat="1" ht="14.25" customHeight="1" x14ac:dyDescent="0.3"/>
    <row r="111" s="23" customFormat="1" ht="14.25" customHeight="1" x14ac:dyDescent="0.3"/>
    <row r="112" s="23" customFormat="1" ht="14.25" customHeight="1" x14ac:dyDescent="0.3"/>
    <row r="113" s="23" customFormat="1" ht="14.25" customHeight="1" x14ac:dyDescent="0.3"/>
    <row r="114" s="23" customFormat="1" ht="14.25" customHeight="1" x14ac:dyDescent="0.3"/>
    <row r="115" s="23" customFormat="1" ht="14.25" customHeight="1" x14ac:dyDescent="0.3"/>
    <row r="116" s="23" customFormat="1" ht="14.25" customHeight="1" x14ac:dyDescent="0.3"/>
    <row r="117" s="23" customFormat="1" ht="14.25" customHeight="1" x14ac:dyDescent="0.3"/>
    <row r="118" s="23" customFormat="1" ht="14.25" customHeight="1" x14ac:dyDescent="0.3"/>
    <row r="119" s="23" customFormat="1" ht="14.25" customHeight="1" x14ac:dyDescent="0.3"/>
    <row r="120" s="23" customFormat="1" ht="14.25" customHeight="1" x14ac:dyDescent="0.3"/>
    <row r="121" s="23" customFormat="1" ht="14.25" customHeight="1" x14ac:dyDescent="0.3"/>
    <row r="122" s="23" customFormat="1" ht="14.25" customHeight="1" x14ac:dyDescent="0.3"/>
    <row r="123" s="23" customFormat="1" ht="14.25" customHeight="1" x14ac:dyDescent="0.3"/>
    <row r="124" s="23" customFormat="1" ht="14.25" customHeight="1" x14ac:dyDescent="0.3"/>
    <row r="125" s="23" customFormat="1" ht="14.25" customHeight="1" x14ac:dyDescent="0.3"/>
    <row r="126" s="23" customFormat="1" ht="14.25" customHeight="1" x14ac:dyDescent="0.3"/>
    <row r="127" s="23" customFormat="1" ht="14.25" customHeight="1" x14ac:dyDescent="0.3"/>
    <row r="128" s="23" customFormat="1" ht="14.25" customHeight="1" x14ac:dyDescent="0.3"/>
    <row r="129" s="23" customFormat="1" ht="14.25" customHeight="1" x14ac:dyDescent="0.3"/>
    <row r="130" s="23" customFormat="1" ht="14.25" customHeight="1" x14ac:dyDescent="0.3"/>
    <row r="131" s="23" customFormat="1" ht="14.25" customHeight="1" x14ac:dyDescent="0.3"/>
    <row r="132" s="23" customFormat="1" ht="14.25" customHeight="1" x14ac:dyDescent="0.3"/>
    <row r="133" s="23" customFormat="1" ht="14.25" customHeight="1" x14ac:dyDescent="0.3"/>
    <row r="134" s="23" customFormat="1" ht="14.25" customHeight="1" x14ac:dyDescent="0.3"/>
    <row r="135" s="23" customFormat="1" ht="14.25" customHeight="1" x14ac:dyDescent="0.3"/>
    <row r="136" s="23" customFormat="1" ht="14.25" customHeight="1" x14ac:dyDescent="0.3"/>
    <row r="137" s="23" customFormat="1" ht="14.25" customHeight="1" x14ac:dyDescent="0.3"/>
    <row r="138" s="23" customFormat="1" ht="14.25" customHeight="1" x14ac:dyDescent="0.3"/>
    <row r="139" s="23" customFormat="1" ht="14.25" customHeight="1" x14ac:dyDescent="0.3"/>
    <row r="140" s="23" customFormat="1" ht="14.25" customHeight="1" x14ac:dyDescent="0.3"/>
    <row r="141" s="23" customFormat="1" ht="14.25" customHeight="1" x14ac:dyDescent="0.3"/>
    <row r="142" s="23" customFormat="1" ht="14.25" customHeight="1" x14ac:dyDescent="0.3"/>
    <row r="143" s="23" customFormat="1" ht="14.25" customHeight="1" x14ac:dyDescent="0.3"/>
    <row r="144" s="23" customFormat="1" ht="14.25" customHeight="1" x14ac:dyDescent="0.3"/>
    <row r="145" s="23" customFormat="1" ht="14.25" customHeight="1" x14ac:dyDescent="0.3"/>
    <row r="146" s="23" customFormat="1" ht="14.25" customHeight="1" x14ac:dyDescent="0.3"/>
    <row r="147" s="23" customFormat="1" ht="14.25" customHeight="1" x14ac:dyDescent="0.3"/>
    <row r="148" s="23" customFormat="1" ht="14.25" customHeight="1" x14ac:dyDescent="0.3"/>
    <row r="149" s="23" customFormat="1" ht="14.25" customHeight="1" x14ac:dyDescent="0.3"/>
    <row r="150" s="23" customFormat="1" ht="14.25" customHeight="1" x14ac:dyDescent="0.3"/>
    <row r="151" s="23" customFormat="1" ht="14.25" customHeight="1" x14ac:dyDescent="0.3"/>
    <row r="152" s="23" customFormat="1" ht="14.25" customHeight="1" x14ac:dyDescent="0.3"/>
    <row r="153" s="23" customFormat="1" ht="14.25" customHeight="1" x14ac:dyDescent="0.3"/>
    <row r="154" s="23" customFormat="1" ht="14.25" customHeight="1" x14ac:dyDescent="0.3"/>
    <row r="155" s="23" customFormat="1" ht="14.25" customHeight="1" x14ac:dyDescent="0.3"/>
    <row r="156" s="23" customFormat="1" ht="14.25" customHeight="1" x14ac:dyDescent="0.3"/>
    <row r="157" s="23" customFormat="1" ht="14.25" customHeight="1" x14ac:dyDescent="0.3"/>
    <row r="158" s="23" customFormat="1" ht="14.25" customHeight="1" x14ac:dyDescent="0.3"/>
    <row r="159" s="23" customFormat="1" ht="14.25" customHeight="1" x14ac:dyDescent="0.3"/>
    <row r="160" s="23" customFormat="1" ht="14.25" customHeight="1" x14ac:dyDescent="0.3"/>
    <row r="161" s="23" customFormat="1" ht="14.25" customHeight="1" x14ac:dyDescent="0.3"/>
    <row r="162" s="23" customFormat="1" ht="14.25" customHeight="1" x14ac:dyDescent="0.3"/>
    <row r="163" s="23" customFormat="1" ht="14.25" customHeight="1" x14ac:dyDescent="0.3"/>
    <row r="164" s="23" customFormat="1" ht="14.25" customHeight="1" x14ac:dyDescent="0.3"/>
    <row r="165" s="23" customFormat="1" ht="14.25" customHeight="1" x14ac:dyDescent="0.3"/>
    <row r="166" s="23" customFormat="1" ht="14.25" customHeight="1" x14ac:dyDescent="0.3"/>
    <row r="167" s="23" customFormat="1" ht="14.25" customHeight="1" x14ac:dyDescent="0.3"/>
    <row r="168" s="23" customFormat="1" ht="14.25" customHeight="1" x14ac:dyDescent="0.3"/>
    <row r="169" s="23" customFormat="1" ht="14.25" customHeight="1" x14ac:dyDescent="0.3"/>
    <row r="170" s="23" customFormat="1" ht="14.25" customHeight="1" x14ac:dyDescent="0.3"/>
    <row r="171" s="23" customFormat="1" ht="14.25" customHeight="1" x14ac:dyDescent="0.3"/>
    <row r="172" s="23" customFormat="1" ht="14.25" customHeight="1" x14ac:dyDescent="0.3"/>
    <row r="173" s="23" customFormat="1" ht="14.25" customHeight="1" x14ac:dyDescent="0.3"/>
    <row r="174" s="23" customFormat="1" ht="14.25" customHeight="1" x14ac:dyDescent="0.3"/>
    <row r="175" s="23" customFormat="1" ht="14.25" customHeight="1" x14ac:dyDescent="0.3"/>
    <row r="176" s="23" customFormat="1" ht="14.25" customHeight="1" x14ac:dyDescent="0.3"/>
    <row r="177" s="23" customFormat="1" ht="14.25" customHeight="1" x14ac:dyDescent="0.3"/>
    <row r="178" s="23" customFormat="1" ht="14.25" customHeight="1" x14ac:dyDescent="0.3"/>
    <row r="179" s="23" customFormat="1" ht="14.25" customHeight="1" x14ac:dyDescent="0.3"/>
    <row r="180" s="23" customFormat="1" ht="14.25" customHeight="1" x14ac:dyDescent="0.3"/>
    <row r="181" s="23" customFormat="1" ht="14.25" customHeight="1" x14ac:dyDescent="0.3"/>
    <row r="182" s="23" customFormat="1" ht="14.25" customHeight="1" x14ac:dyDescent="0.3"/>
    <row r="183" s="23" customFormat="1" ht="14.25" customHeight="1" x14ac:dyDescent="0.3"/>
    <row r="184" s="23" customFormat="1" ht="14.25" customHeight="1" x14ac:dyDescent="0.3"/>
    <row r="185" s="23" customFormat="1" ht="14.25" customHeight="1" x14ac:dyDescent="0.3"/>
    <row r="186" s="23" customFormat="1" ht="14.25" customHeight="1" x14ac:dyDescent="0.3"/>
    <row r="187" s="23" customFormat="1" ht="14.25" customHeight="1" x14ac:dyDescent="0.3"/>
    <row r="188" s="23" customFormat="1" ht="14.25" customHeight="1" x14ac:dyDescent="0.3"/>
    <row r="189" s="23" customFormat="1" ht="14.25" customHeight="1" x14ac:dyDescent="0.3"/>
    <row r="190" s="23" customFormat="1" ht="14.25" customHeight="1" x14ac:dyDescent="0.3"/>
    <row r="191" s="23" customFormat="1" ht="14.25" customHeight="1" x14ac:dyDescent="0.3"/>
    <row r="192" s="23" customFormat="1" ht="14.25" customHeight="1" x14ac:dyDescent="0.3"/>
    <row r="193" s="23" customFormat="1" ht="14.25" customHeight="1" x14ac:dyDescent="0.3"/>
    <row r="194" s="23" customFormat="1" ht="14.25" customHeight="1" x14ac:dyDescent="0.3"/>
    <row r="195" s="23" customFormat="1" ht="14.25" customHeight="1" x14ac:dyDescent="0.3"/>
    <row r="196" s="23" customFormat="1" ht="14.25" customHeight="1" x14ac:dyDescent="0.3"/>
    <row r="197" s="23" customFormat="1" ht="14.25" customHeight="1" x14ac:dyDescent="0.3"/>
    <row r="198" s="23" customFormat="1" ht="14.25" customHeight="1" x14ac:dyDescent="0.3"/>
    <row r="199" s="23" customFormat="1" ht="14.25" customHeight="1" x14ac:dyDescent="0.3"/>
    <row r="200" s="23" customFormat="1" ht="14.25" customHeight="1" x14ac:dyDescent="0.3"/>
    <row r="201" s="23" customFormat="1" ht="14.25" customHeight="1" x14ac:dyDescent="0.3"/>
    <row r="202" s="23" customFormat="1" ht="14.25" customHeight="1" x14ac:dyDescent="0.3"/>
    <row r="203" s="23" customFormat="1" ht="14.25" customHeight="1" x14ac:dyDescent="0.3"/>
    <row r="204" s="23" customFormat="1" ht="14.25" customHeight="1" x14ac:dyDescent="0.3"/>
    <row r="205" s="23" customFormat="1" ht="14.25" customHeight="1" x14ac:dyDescent="0.3"/>
    <row r="206" s="23" customFormat="1" ht="14.25" customHeight="1" x14ac:dyDescent="0.3"/>
    <row r="207" s="23" customFormat="1" ht="14.25" customHeight="1" x14ac:dyDescent="0.3"/>
    <row r="208" s="23" customFormat="1" ht="14.25" customHeight="1" x14ac:dyDescent="0.3"/>
    <row r="209" s="23" customFormat="1" ht="14.25" customHeight="1" x14ac:dyDescent="0.3"/>
    <row r="210" s="23" customFormat="1" ht="14.25" customHeight="1" x14ac:dyDescent="0.3"/>
    <row r="211" s="23" customFormat="1" ht="14.25" customHeight="1" x14ac:dyDescent="0.3"/>
    <row r="212" s="23" customFormat="1" ht="14.25" customHeight="1" x14ac:dyDescent="0.3"/>
    <row r="213" s="23" customFormat="1" ht="14.25" customHeight="1" x14ac:dyDescent="0.3"/>
    <row r="214" s="23" customFormat="1" ht="14.25" customHeight="1" x14ac:dyDescent="0.3"/>
    <row r="215" s="23" customFormat="1" ht="14.25" customHeight="1" x14ac:dyDescent="0.3"/>
    <row r="216" s="23" customFormat="1" ht="14.25" customHeight="1" x14ac:dyDescent="0.3"/>
    <row r="217" s="23" customFormat="1" ht="14.25" customHeight="1" x14ac:dyDescent="0.3"/>
    <row r="218" s="23" customFormat="1" ht="14.25" customHeight="1" x14ac:dyDescent="0.3"/>
    <row r="219" s="23" customFormat="1" ht="14.25" customHeight="1" x14ac:dyDescent="0.3"/>
    <row r="220" s="23" customFormat="1" ht="14.25" customHeight="1" x14ac:dyDescent="0.3"/>
    <row r="221" s="23" customFormat="1" ht="14.25" customHeight="1" x14ac:dyDescent="0.3"/>
    <row r="222" s="23" customFormat="1" ht="14.25" customHeight="1" x14ac:dyDescent="0.3"/>
    <row r="223" s="23" customFormat="1" ht="14.25" customHeight="1" x14ac:dyDescent="0.3"/>
    <row r="224" s="23" customFormat="1" ht="14.25" customHeight="1" x14ac:dyDescent="0.3"/>
    <row r="225" s="23" customFormat="1" ht="14.25" customHeight="1" x14ac:dyDescent="0.3"/>
    <row r="226" s="23" customFormat="1" ht="14.25" customHeight="1" x14ac:dyDescent="0.3"/>
    <row r="227" s="23" customFormat="1" ht="14.25" customHeight="1" x14ac:dyDescent="0.3"/>
    <row r="228" s="23" customFormat="1" ht="14.25" customHeight="1" x14ac:dyDescent="0.3"/>
    <row r="229" s="23" customFormat="1" ht="14.25" customHeight="1" x14ac:dyDescent="0.3"/>
    <row r="230" s="23" customFormat="1" ht="14.25" customHeight="1" x14ac:dyDescent="0.3"/>
    <row r="231" s="23" customFormat="1" ht="14.25" customHeight="1" x14ac:dyDescent="0.3"/>
    <row r="232" s="23" customFormat="1" ht="14.25" customHeight="1" x14ac:dyDescent="0.3"/>
    <row r="233" s="23" customFormat="1" ht="14.25" customHeight="1" x14ac:dyDescent="0.3"/>
    <row r="234" s="23" customFormat="1" ht="14.25" customHeight="1" x14ac:dyDescent="0.3"/>
    <row r="235" s="23" customFormat="1" ht="14.25" customHeight="1" x14ac:dyDescent="0.3"/>
    <row r="236" s="23" customFormat="1" ht="14.25" customHeight="1" x14ac:dyDescent="0.3"/>
    <row r="237" s="23" customFormat="1" ht="14.25" customHeight="1" x14ac:dyDescent="0.3"/>
    <row r="238" s="23" customFormat="1" ht="14.25" customHeight="1" x14ac:dyDescent="0.3"/>
    <row r="239" s="23" customFormat="1" ht="14.25" customHeight="1" x14ac:dyDescent="0.3"/>
    <row r="240" s="23" customFormat="1" ht="14.25" customHeight="1" x14ac:dyDescent="0.3"/>
    <row r="241" s="23" customFormat="1" ht="14.25" customHeight="1" x14ac:dyDescent="0.3"/>
    <row r="242" s="23" customFormat="1" ht="14.25" customHeight="1" x14ac:dyDescent="0.3"/>
    <row r="243" s="23" customFormat="1" ht="14.25" customHeight="1" x14ac:dyDescent="0.3"/>
    <row r="244" s="23" customFormat="1" ht="14.25" customHeight="1" x14ac:dyDescent="0.3"/>
    <row r="245" s="23" customFormat="1" ht="14.25" customHeight="1" x14ac:dyDescent="0.3"/>
    <row r="246" s="23" customFormat="1" ht="14.25" customHeight="1" x14ac:dyDescent="0.3"/>
    <row r="247" s="23" customFormat="1" ht="14.25" customHeight="1" x14ac:dyDescent="0.3"/>
    <row r="248" s="23" customFormat="1" ht="14.25" customHeight="1" x14ac:dyDescent="0.3"/>
    <row r="249" s="23" customFormat="1" ht="14.25" customHeight="1" x14ac:dyDescent="0.3"/>
    <row r="250" s="23" customFormat="1" ht="14.25" customHeight="1" x14ac:dyDescent="0.3"/>
    <row r="251" s="23" customFormat="1" ht="14.25" customHeight="1" x14ac:dyDescent="0.3"/>
    <row r="252" s="23" customFormat="1" ht="14.25" customHeight="1" x14ac:dyDescent="0.3"/>
    <row r="253" s="23" customFormat="1" ht="14.25" customHeight="1" x14ac:dyDescent="0.3"/>
    <row r="254" s="23" customFormat="1" ht="14.25" customHeight="1" x14ac:dyDescent="0.3"/>
    <row r="255" s="23" customFormat="1" ht="14.25" customHeight="1" x14ac:dyDescent="0.3"/>
    <row r="256" s="23" customFormat="1" ht="14.25" customHeight="1" x14ac:dyDescent="0.3"/>
    <row r="257" s="23" customFormat="1" ht="14.25" customHeight="1" x14ac:dyDescent="0.3"/>
    <row r="258" s="23" customFormat="1" ht="14.25" customHeight="1" x14ac:dyDescent="0.3"/>
    <row r="259" s="23" customFormat="1" ht="14.25" customHeight="1" x14ac:dyDescent="0.3"/>
    <row r="260" s="23" customFormat="1" ht="14.25" customHeight="1" x14ac:dyDescent="0.3"/>
    <row r="261" s="23" customFormat="1" ht="14.25" customHeight="1" x14ac:dyDescent="0.3"/>
    <row r="262" s="23" customFormat="1" ht="14.25" customHeight="1" x14ac:dyDescent="0.3"/>
    <row r="263" s="23" customFormat="1" ht="14.25" customHeight="1" x14ac:dyDescent="0.3"/>
    <row r="264" s="23" customFormat="1" ht="14.25" customHeight="1" x14ac:dyDescent="0.3"/>
    <row r="265" s="23" customFormat="1" ht="14.25" customHeight="1" x14ac:dyDescent="0.3"/>
    <row r="266" s="23" customFormat="1" ht="14.25" customHeight="1" x14ac:dyDescent="0.3"/>
    <row r="267" s="23" customFormat="1" ht="14.25" customHeight="1" x14ac:dyDescent="0.3"/>
    <row r="268" s="23" customFormat="1" ht="14.25" customHeight="1" x14ac:dyDescent="0.3"/>
    <row r="269" s="23" customFormat="1" ht="14.25" customHeight="1" x14ac:dyDescent="0.3"/>
    <row r="270" s="23" customFormat="1" ht="14.25" customHeight="1" x14ac:dyDescent="0.3"/>
    <row r="271" s="23" customFormat="1" ht="14.25" customHeight="1" x14ac:dyDescent="0.3"/>
    <row r="272" s="23" customFormat="1" ht="14.25" customHeight="1" x14ac:dyDescent="0.3"/>
    <row r="273" s="23" customFormat="1" ht="14.25" customHeight="1" x14ac:dyDescent="0.3"/>
    <row r="274" s="23" customFormat="1" ht="14.25" customHeight="1" x14ac:dyDescent="0.3"/>
    <row r="275" s="23" customFormat="1" ht="14.25" customHeight="1" x14ac:dyDescent="0.3"/>
    <row r="276" s="23" customFormat="1" ht="14.25" customHeight="1" x14ac:dyDescent="0.3"/>
    <row r="277" s="23" customFormat="1" ht="14.25" customHeight="1" x14ac:dyDescent="0.3"/>
    <row r="278" s="23" customFormat="1" ht="14.25" customHeight="1" x14ac:dyDescent="0.3"/>
    <row r="279" s="23" customFormat="1" ht="14.25" customHeight="1" x14ac:dyDescent="0.3"/>
    <row r="280" s="23" customFormat="1" ht="14.25" customHeight="1" x14ac:dyDescent="0.3"/>
    <row r="281" s="23" customFormat="1" ht="14.25" customHeight="1" x14ac:dyDescent="0.3"/>
    <row r="282" s="23" customFormat="1" ht="14.25" customHeight="1" x14ac:dyDescent="0.3"/>
    <row r="283" s="23" customFormat="1" ht="14.25" customHeight="1" x14ac:dyDescent="0.3"/>
    <row r="284" s="23" customFormat="1" ht="14.25" customHeight="1" x14ac:dyDescent="0.3"/>
    <row r="285" s="23" customFormat="1" ht="14.25" customHeight="1" x14ac:dyDescent="0.3"/>
    <row r="286" s="23" customFormat="1" ht="14.25" customHeight="1" x14ac:dyDescent="0.3"/>
    <row r="287" s="23" customFormat="1" ht="14.25" customHeight="1" x14ac:dyDescent="0.3"/>
    <row r="288" s="23" customFormat="1" ht="14.25" customHeight="1" x14ac:dyDescent="0.3"/>
    <row r="289" s="23" customFormat="1" ht="14.25" customHeight="1" x14ac:dyDescent="0.3"/>
    <row r="290" s="23" customFormat="1" ht="14.25" customHeight="1" x14ac:dyDescent="0.3"/>
    <row r="291" s="23" customFormat="1" ht="14.25" customHeight="1" x14ac:dyDescent="0.3"/>
    <row r="292" s="23" customFormat="1" ht="14.25" customHeight="1" x14ac:dyDescent="0.3"/>
    <row r="293" s="23" customFormat="1" ht="14.25" customHeight="1" x14ac:dyDescent="0.3"/>
    <row r="294" s="23" customFormat="1" ht="14.25" customHeight="1" x14ac:dyDescent="0.3"/>
    <row r="295" s="23" customFormat="1" ht="14.25" customHeight="1" x14ac:dyDescent="0.3"/>
    <row r="296" s="23" customFormat="1" ht="14.25" customHeight="1" x14ac:dyDescent="0.3"/>
    <row r="297" s="23" customFormat="1" ht="14.25" customHeight="1" x14ac:dyDescent="0.3"/>
    <row r="298" s="23" customFormat="1" ht="14.25" customHeight="1" x14ac:dyDescent="0.3"/>
    <row r="299" s="23" customFormat="1" ht="14.25" customHeight="1" x14ac:dyDescent="0.3"/>
    <row r="300" s="23" customFormat="1" ht="14.25" customHeight="1" x14ac:dyDescent="0.3"/>
    <row r="301" s="23" customFormat="1" ht="14.25" customHeight="1" x14ac:dyDescent="0.3"/>
    <row r="302" s="23" customFormat="1" ht="14.25" customHeight="1" x14ac:dyDescent="0.3"/>
    <row r="303" s="23" customFormat="1" ht="14.25" customHeight="1" x14ac:dyDescent="0.3"/>
    <row r="304" s="23" customFormat="1" ht="14.25" customHeight="1" x14ac:dyDescent="0.3"/>
    <row r="305" s="23" customFormat="1" ht="14.25" customHeight="1" x14ac:dyDescent="0.3"/>
    <row r="306" s="23" customFormat="1" ht="14.25" customHeight="1" x14ac:dyDescent="0.3"/>
    <row r="307" s="23" customFormat="1" ht="14.25" customHeight="1" x14ac:dyDescent="0.3"/>
    <row r="308" s="23" customFormat="1" ht="14.25" customHeight="1" x14ac:dyDescent="0.3"/>
    <row r="309" s="23" customFormat="1" ht="14.25" customHeight="1" x14ac:dyDescent="0.3"/>
    <row r="310" s="23" customFormat="1" ht="14.25" customHeight="1" x14ac:dyDescent="0.3"/>
    <row r="311" s="23" customFormat="1" ht="14.25" customHeight="1" x14ac:dyDescent="0.3"/>
    <row r="312" s="23" customFormat="1" ht="14.25" customHeight="1" x14ac:dyDescent="0.3"/>
    <row r="313" s="23" customFormat="1" ht="14.25" customHeight="1" x14ac:dyDescent="0.3"/>
    <row r="314" s="23" customFormat="1" ht="14.25" customHeight="1" x14ac:dyDescent="0.3"/>
    <row r="315" s="23" customFormat="1" ht="14.25" customHeight="1" x14ac:dyDescent="0.3"/>
    <row r="316" s="23" customFormat="1" ht="14.25" customHeight="1" x14ac:dyDescent="0.3"/>
    <row r="317" s="23" customFormat="1" ht="14.25" customHeight="1" x14ac:dyDescent="0.3"/>
    <row r="318" s="23" customFormat="1" ht="14.25" customHeight="1" x14ac:dyDescent="0.3"/>
    <row r="319" s="23" customFormat="1" ht="14.25" customHeight="1" x14ac:dyDescent="0.3"/>
    <row r="320" s="23" customFormat="1" ht="14.25" customHeight="1" x14ac:dyDescent="0.3"/>
    <row r="321" s="23" customFormat="1" ht="14.25" customHeight="1" x14ac:dyDescent="0.3"/>
    <row r="322" s="23" customFormat="1" ht="14.25" customHeight="1" x14ac:dyDescent="0.3"/>
    <row r="323" s="23" customFormat="1" ht="14.25" customHeight="1" x14ac:dyDescent="0.3"/>
    <row r="324" s="23" customFormat="1" ht="14.25" customHeight="1" x14ac:dyDescent="0.3"/>
    <row r="325" s="23" customFormat="1" ht="14.25" customHeight="1" x14ac:dyDescent="0.3"/>
    <row r="326" s="23" customFormat="1" ht="14.25" customHeight="1" x14ac:dyDescent="0.3"/>
    <row r="327" s="23" customFormat="1" ht="14.25" customHeight="1" x14ac:dyDescent="0.3"/>
    <row r="328" s="23" customFormat="1" ht="14.25" customHeight="1" x14ac:dyDescent="0.3"/>
    <row r="329" s="23" customFormat="1" ht="14.25" customHeight="1" x14ac:dyDescent="0.3"/>
    <row r="330" s="23" customFormat="1" ht="14.25" customHeight="1" x14ac:dyDescent="0.3"/>
    <row r="331" s="23" customFormat="1" ht="14.25" customHeight="1" x14ac:dyDescent="0.3"/>
    <row r="332" s="23" customFormat="1" ht="14.25" customHeight="1" x14ac:dyDescent="0.3"/>
    <row r="333" s="23" customFormat="1" ht="14.25" customHeight="1" x14ac:dyDescent="0.3"/>
    <row r="334" s="23" customFormat="1" ht="14.25" customHeight="1" x14ac:dyDescent="0.3"/>
    <row r="335" s="23" customFormat="1" ht="14.25" customHeight="1" x14ac:dyDescent="0.3"/>
    <row r="336" s="23" customFormat="1" ht="14.25" customHeight="1" x14ac:dyDescent="0.3"/>
    <row r="337" s="23" customFormat="1" ht="14.25" customHeight="1" x14ac:dyDescent="0.3"/>
    <row r="338" s="23" customFormat="1" ht="14.25" customHeight="1" x14ac:dyDescent="0.3"/>
    <row r="339" s="23" customFormat="1" ht="14.25" customHeight="1" x14ac:dyDescent="0.3"/>
    <row r="340" s="23" customFormat="1" ht="14.25" customHeight="1" x14ac:dyDescent="0.3"/>
    <row r="341" s="23" customFormat="1" ht="14.25" customHeight="1" x14ac:dyDescent="0.3"/>
    <row r="342" s="23" customFormat="1" ht="14.25" customHeight="1" x14ac:dyDescent="0.3"/>
    <row r="343" s="23" customFormat="1" ht="14.25" customHeight="1" x14ac:dyDescent="0.3"/>
    <row r="344" s="23" customFormat="1" ht="14.25" customHeight="1" x14ac:dyDescent="0.3"/>
    <row r="345" s="23" customFormat="1" ht="14.25" customHeight="1" x14ac:dyDescent="0.3"/>
    <row r="346" s="23" customFormat="1" ht="14.25" customHeight="1" x14ac:dyDescent="0.3"/>
    <row r="347" s="23" customFormat="1" ht="14.25" customHeight="1" x14ac:dyDescent="0.3"/>
    <row r="348" s="23" customFormat="1" ht="14.25" customHeight="1" x14ac:dyDescent="0.3"/>
    <row r="349" s="23" customFormat="1" ht="14.25" customHeight="1" x14ac:dyDescent="0.3"/>
    <row r="350" s="23" customFormat="1" ht="14.25" customHeight="1" x14ac:dyDescent="0.3"/>
    <row r="351" s="23" customFormat="1" ht="14.25" customHeight="1" x14ac:dyDescent="0.3"/>
    <row r="352" s="23" customFormat="1" ht="14.25" customHeight="1" x14ac:dyDescent="0.3"/>
    <row r="353" s="23" customFormat="1" ht="14.25" customHeight="1" x14ac:dyDescent="0.3"/>
    <row r="354" s="23" customFormat="1" ht="14.25" customHeight="1" x14ac:dyDescent="0.3"/>
    <row r="355" s="23" customFormat="1" ht="14.25" customHeight="1" x14ac:dyDescent="0.3"/>
    <row r="356" s="23" customFormat="1" ht="14.25" customHeight="1" x14ac:dyDescent="0.3"/>
    <row r="357" s="23" customFormat="1" ht="14.25" customHeight="1" x14ac:dyDescent="0.3"/>
    <row r="358" s="23" customFormat="1" ht="14.25" customHeight="1" x14ac:dyDescent="0.3"/>
    <row r="359" s="23" customFormat="1" ht="14.25" customHeight="1" x14ac:dyDescent="0.3"/>
    <row r="360" s="23" customFormat="1" ht="14.25" customHeight="1" x14ac:dyDescent="0.3"/>
    <row r="361" s="23" customFormat="1" ht="14.25" customHeight="1" x14ac:dyDescent="0.3"/>
    <row r="362" s="23" customFormat="1" ht="14.25" customHeight="1" x14ac:dyDescent="0.3"/>
    <row r="363" s="23" customFormat="1" ht="14.25" customHeight="1" x14ac:dyDescent="0.3"/>
    <row r="364" s="23" customFormat="1" ht="14.25" customHeight="1" x14ac:dyDescent="0.3"/>
    <row r="365" s="23" customFormat="1" ht="14.25" customHeight="1" x14ac:dyDescent="0.3"/>
    <row r="366" s="23" customFormat="1" ht="14.25" customHeight="1" x14ac:dyDescent="0.3"/>
    <row r="367" s="23" customFormat="1" ht="14.25" customHeight="1" x14ac:dyDescent="0.3"/>
    <row r="368" s="23" customFormat="1" ht="14.25" customHeight="1" x14ac:dyDescent="0.3"/>
    <row r="369" s="23" customFormat="1" ht="14.25" customHeight="1" x14ac:dyDescent="0.3"/>
    <row r="370" s="23" customFormat="1" ht="14.25" customHeight="1" x14ac:dyDescent="0.3"/>
    <row r="371" s="23" customFormat="1" ht="14.25" customHeight="1" x14ac:dyDescent="0.3"/>
    <row r="372" s="23" customFormat="1" ht="14.25" customHeight="1" x14ac:dyDescent="0.3"/>
    <row r="373" s="23" customFormat="1" ht="14.25" customHeight="1" x14ac:dyDescent="0.3"/>
    <row r="374" s="23" customFormat="1" ht="14.25" customHeight="1" x14ac:dyDescent="0.3"/>
    <row r="375" s="23" customFormat="1" ht="14.25" customHeight="1" x14ac:dyDescent="0.3"/>
    <row r="376" s="23" customFormat="1" ht="14.25" customHeight="1" x14ac:dyDescent="0.3"/>
    <row r="377" s="23" customFormat="1" ht="14.25" customHeight="1" x14ac:dyDescent="0.3"/>
    <row r="378" s="23" customFormat="1" ht="14.25" customHeight="1" x14ac:dyDescent="0.3"/>
    <row r="379" s="23" customFormat="1" ht="14.25" customHeight="1" x14ac:dyDescent="0.3"/>
    <row r="380" s="23" customFormat="1" ht="14.25" customHeight="1" x14ac:dyDescent="0.3"/>
    <row r="381" s="23" customFormat="1" ht="14.25" customHeight="1" x14ac:dyDescent="0.3"/>
    <row r="382" s="23" customFormat="1" ht="14.25" customHeight="1" x14ac:dyDescent="0.3"/>
    <row r="383" s="23" customFormat="1" ht="14.25" customHeight="1" x14ac:dyDescent="0.3"/>
    <row r="384" s="23" customFormat="1" ht="14.25" customHeight="1" x14ac:dyDescent="0.3"/>
    <row r="385" s="23" customFormat="1" ht="14.25" customHeight="1" x14ac:dyDescent="0.3"/>
    <row r="386" s="23" customFormat="1" ht="14.25" customHeight="1" x14ac:dyDescent="0.3"/>
    <row r="387" s="23" customFormat="1" ht="14.25" customHeight="1" x14ac:dyDescent="0.3"/>
    <row r="388" s="23" customFormat="1" ht="14.25" customHeight="1" x14ac:dyDescent="0.3"/>
    <row r="389" s="23" customFormat="1" ht="14.25" customHeight="1" x14ac:dyDescent="0.3"/>
    <row r="390" s="23" customFormat="1" ht="14.25" customHeight="1" x14ac:dyDescent="0.3"/>
    <row r="391" s="23" customFormat="1" ht="14.25" customHeight="1" x14ac:dyDescent="0.3"/>
    <row r="392" s="23" customFormat="1" ht="14.25" customHeight="1" x14ac:dyDescent="0.3"/>
    <row r="393" s="23" customFormat="1" ht="14.25" customHeight="1" x14ac:dyDescent="0.3"/>
    <row r="394" s="23" customFormat="1" ht="14.25" customHeight="1" x14ac:dyDescent="0.3"/>
    <row r="395" s="23" customFormat="1" ht="14.25" customHeight="1" x14ac:dyDescent="0.3"/>
    <row r="396" s="23" customFormat="1" ht="14.25" customHeight="1" x14ac:dyDescent="0.3"/>
    <row r="397" s="23" customFormat="1" ht="14.25" customHeight="1" x14ac:dyDescent="0.3"/>
    <row r="398" s="23" customFormat="1" ht="14.25" customHeight="1" x14ac:dyDescent="0.3"/>
    <row r="399" s="23" customFormat="1" ht="14.25" customHeight="1" x14ac:dyDescent="0.3"/>
    <row r="400" s="23" customFormat="1" ht="14.25" customHeight="1" x14ac:dyDescent="0.3"/>
    <row r="401" s="23" customFormat="1" ht="14.25" customHeight="1" x14ac:dyDescent="0.3"/>
    <row r="402" s="23" customFormat="1" ht="14.25" customHeight="1" x14ac:dyDescent="0.3"/>
    <row r="403" s="23" customFormat="1" ht="14.25" customHeight="1" x14ac:dyDescent="0.3"/>
    <row r="404" s="23" customFormat="1" ht="14.25" customHeight="1" x14ac:dyDescent="0.3"/>
    <row r="405" s="23" customFormat="1" ht="14.25" customHeight="1" x14ac:dyDescent="0.3"/>
    <row r="406" s="23" customFormat="1" ht="14.25" customHeight="1" x14ac:dyDescent="0.3"/>
    <row r="407" s="23" customFormat="1" ht="14.25" customHeight="1" x14ac:dyDescent="0.3"/>
    <row r="408" s="23" customFormat="1" ht="14.25" customHeight="1" x14ac:dyDescent="0.3"/>
    <row r="409" s="23" customFormat="1" ht="14.25" customHeight="1" x14ac:dyDescent="0.3"/>
    <row r="410" s="23" customFormat="1" ht="14.25" customHeight="1" x14ac:dyDescent="0.3"/>
    <row r="411" s="23" customFormat="1" ht="14.25" customHeight="1" x14ac:dyDescent="0.3"/>
    <row r="412" s="23" customFormat="1" ht="14.25" customHeight="1" x14ac:dyDescent="0.3"/>
    <row r="413" s="23" customFormat="1" ht="14.25" customHeight="1" x14ac:dyDescent="0.3"/>
    <row r="414" s="23" customFormat="1" ht="14.25" customHeight="1" x14ac:dyDescent="0.3"/>
    <row r="415" s="23" customFormat="1" ht="14.25" customHeight="1" x14ac:dyDescent="0.3"/>
    <row r="416" s="23" customFormat="1" ht="14.25" customHeight="1" x14ac:dyDescent="0.3"/>
    <row r="417" s="23" customFormat="1" ht="14.25" customHeight="1" x14ac:dyDescent="0.3"/>
    <row r="418" s="23" customFormat="1" ht="14.25" customHeight="1" x14ac:dyDescent="0.3"/>
    <row r="419" s="23" customFormat="1" ht="14.25" customHeight="1" x14ac:dyDescent="0.3"/>
    <row r="420" s="23" customFormat="1" ht="14.25" customHeight="1" x14ac:dyDescent="0.3"/>
    <row r="421" s="23" customFormat="1" ht="14.25" customHeight="1" x14ac:dyDescent="0.3"/>
    <row r="422" s="23" customFormat="1" ht="14.25" customHeight="1" x14ac:dyDescent="0.3"/>
    <row r="423" s="23" customFormat="1" ht="14.25" customHeight="1" x14ac:dyDescent="0.3"/>
    <row r="424" s="23" customFormat="1" ht="14.25" customHeight="1" x14ac:dyDescent="0.3"/>
    <row r="425" s="23" customFormat="1" ht="14.25" customHeight="1" x14ac:dyDescent="0.3"/>
    <row r="426" s="23" customFormat="1" ht="14.25" customHeight="1" x14ac:dyDescent="0.3"/>
    <row r="427" s="23" customFormat="1" ht="14.25" customHeight="1" x14ac:dyDescent="0.3"/>
    <row r="428" s="23" customFormat="1" ht="14.25" customHeight="1" x14ac:dyDescent="0.3"/>
    <row r="429" s="23" customFormat="1" ht="14.25" customHeight="1" x14ac:dyDescent="0.3"/>
    <row r="430" s="23" customFormat="1" ht="14.25" customHeight="1" x14ac:dyDescent="0.3"/>
    <row r="431" s="23" customFormat="1" ht="14.25" customHeight="1" x14ac:dyDescent="0.3"/>
    <row r="432" s="23" customFormat="1" ht="14.25" customHeight="1" x14ac:dyDescent="0.3"/>
    <row r="433" s="23" customFormat="1" ht="14.25" customHeight="1" x14ac:dyDescent="0.3"/>
    <row r="434" s="23" customFormat="1" ht="14.25" customHeight="1" x14ac:dyDescent="0.3"/>
    <row r="435" s="23" customFormat="1" ht="14.25" customHeight="1" x14ac:dyDescent="0.3"/>
    <row r="436" s="23" customFormat="1" ht="14.25" customHeight="1" x14ac:dyDescent="0.3"/>
    <row r="437" s="23" customFormat="1" ht="14.25" customHeight="1" x14ac:dyDescent="0.3"/>
    <row r="438" s="23" customFormat="1" ht="14.25" customHeight="1" x14ac:dyDescent="0.3"/>
    <row r="439" s="23" customFormat="1" ht="14.25" customHeight="1" x14ac:dyDescent="0.3"/>
    <row r="440" s="23" customFormat="1" ht="14.25" customHeight="1" x14ac:dyDescent="0.3"/>
    <row r="441" s="23" customFormat="1" ht="14.25" customHeight="1" x14ac:dyDescent="0.3"/>
    <row r="442" s="23" customFormat="1" ht="14.25" customHeight="1" x14ac:dyDescent="0.3"/>
    <row r="443" s="23" customFormat="1" ht="14.25" customHeight="1" x14ac:dyDescent="0.3"/>
    <row r="444" s="23" customFormat="1" ht="14.25" customHeight="1" x14ac:dyDescent="0.3"/>
    <row r="445" s="23" customFormat="1" ht="14.25" customHeight="1" x14ac:dyDescent="0.3"/>
    <row r="446" s="23" customFormat="1" ht="14.25" customHeight="1" x14ac:dyDescent="0.3"/>
    <row r="447" s="23" customFormat="1" ht="14.25" customHeight="1" x14ac:dyDescent="0.3"/>
    <row r="448" s="23" customFormat="1" ht="14.25" customHeight="1" x14ac:dyDescent="0.3"/>
    <row r="449" s="23" customFormat="1" ht="14.25" customHeight="1" x14ac:dyDescent="0.3"/>
    <row r="450" s="23" customFormat="1" ht="14.25" customHeight="1" x14ac:dyDescent="0.3"/>
    <row r="451" s="23" customFormat="1" ht="14.25" customHeight="1" x14ac:dyDescent="0.3"/>
    <row r="452" s="23" customFormat="1" ht="14.25" customHeight="1" x14ac:dyDescent="0.3"/>
    <row r="453" s="23" customFormat="1" ht="14.25" customHeight="1" x14ac:dyDescent="0.3"/>
    <row r="454" s="23" customFormat="1" ht="14.25" customHeight="1" x14ac:dyDescent="0.3"/>
    <row r="455" s="23" customFormat="1" ht="14.25" customHeight="1" x14ac:dyDescent="0.3"/>
    <row r="456" s="23" customFormat="1" ht="14.25" customHeight="1" x14ac:dyDescent="0.3"/>
    <row r="457" s="23" customFormat="1" ht="14.25" customHeight="1" x14ac:dyDescent="0.3"/>
    <row r="458" s="23" customFormat="1" ht="14.25" customHeight="1" x14ac:dyDescent="0.3"/>
    <row r="459" s="23" customFormat="1" ht="14.25" customHeight="1" x14ac:dyDescent="0.3"/>
    <row r="460" s="23" customFormat="1" ht="14.25" customHeight="1" x14ac:dyDescent="0.3"/>
    <row r="461" s="23" customFormat="1" ht="14.25" customHeight="1" x14ac:dyDescent="0.3"/>
    <row r="462" s="23" customFormat="1" ht="14.25" customHeight="1" x14ac:dyDescent="0.3"/>
    <row r="463" s="23" customFormat="1" ht="14.25" customHeight="1" x14ac:dyDescent="0.3"/>
    <row r="464" s="23" customFormat="1" ht="14.25" customHeight="1" x14ac:dyDescent="0.3"/>
    <row r="465" s="23" customFormat="1" ht="14.25" customHeight="1" x14ac:dyDescent="0.3"/>
    <row r="466" s="23" customFormat="1" ht="14.25" customHeight="1" x14ac:dyDescent="0.3"/>
    <row r="467" s="23" customFormat="1" ht="14.25" customHeight="1" x14ac:dyDescent="0.3"/>
    <row r="468" s="23" customFormat="1" ht="14.25" customHeight="1" x14ac:dyDescent="0.3"/>
    <row r="469" s="23" customFormat="1" ht="14.25" customHeight="1" x14ac:dyDescent="0.3"/>
    <row r="470" s="23" customFormat="1" ht="14.25" customHeight="1" x14ac:dyDescent="0.3"/>
    <row r="471" s="23" customFormat="1" ht="14.25" customHeight="1" x14ac:dyDescent="0.3"/>
    <row r="472" s="23" customFormat="1" ht="14.25" customHeight="1" x14ac:dyDescent="0.3"/>
    <row r="473" s="23" customFormat="1" ht="14.25" customHeight="1" x14ac:dyDescent="0.3"/>
    <row r="474" s="23" customFormat="1" ht="14.25" customHeight="1" x14ac:dyDescent="0.3"/>
    <row r="475" s="23" customFormat="1" ht="14.25" customHeight="1" x14ac:dyDescent="0.3"/>
    <row r="476" s="23" customFormat="1" ht="14.25" customHeight="1" x14ac:dyDescent="0.3"/>
    <row r="477" s="23" customFormat="1" ht="14.25" customHeight="1" x14ac:dyDescent="0.3"/>
    <row r="478" s="23" customFormat="1" ht="14.25" customHeight="1" x14ac:dyDescent="0.3"/>
    <row r="479" s="23" customFormat="1" ht="14.25" customHeight="1" x14ac:dyDescent="0.3"/>
    <row r="480" s="23" customFormat="1" ht="14.25" customHeight="1" x14ac:dyDescent="0.3"/>
    <row r="481" s="23" customFormat="1" ht="14.25" customHeight="1" x14ac:dyDescent="0.3"/>
    <row r="482" s="23" customFormat="1" ht="14.25" customHeight="1" x14ac:dyDescent="0.3"/>
    <row r="483" s="23" customFormat="1" ht="14.25" customHeight="1" x14ac:dyDescent="0.3"/>
    <row r="484" s="23" customFormat="1" ht="14.25" customHeight="1" x14ac:dyDescent="0.3"/>
    <row r="485" s="23" customFormat="1" ht="14.25" customHeight="1" x14ac:dyDescent="0.3"/>
    <row r="486" s="23" customFormat="1" ht="14.25" customHeight="1" x14ac:dyDescent="0.3"/>
    <row r="487" s="23" customFormat="1" ht="14.25" customHeight="1" x14ac:dyDescent="0.3"/>
    <row r="488" s="23" customFormat="1" ht="14.25" customHeight="1" x14ac:dyDescent="0.3"/>
    <row r="489" s="23" customFormat="1" ht="14.25" customHeight="1" x14ac:dyDescent="0.3"/>
    <row r="490" s="23" customFormat="1" ht="14.25" customHeight="1" x14ac:dyDescent="0.3"/>
    <row r="491" s="23" customFormat="1" ht="14.25" customHeight="1" x14ac:dyDescent="0.3"/>
    <row r="492" s="23" customFormat="1" ht="14.25" customHeight="1" x14ac:dyDescent="0.3"/>
    <row r="493" s="23" customFormat="1" ht="14.25" customHeight="1" x14ac:dyDescent="0.3"/>
    <row r="494" s="23" customFormat="1" ht="14.25" customHeight="1" x14ac:dyDescent="0.3"/>
    <row r="495" s="23" customFormat="1" ht="14.25" customHeight="1" x14ac:dyDescent="0.3"/>
    <row r="496" s="23" customFormat="1" ht="14.25" customHeight="1" x14ac:dyDescent="0.3"/>
    <row r="497" s="23" customFormat="1" ht="14.25" customHeight="1" x14ac:dyDescent="0.3"/>
    <row r="498" s="23" customFormat="1" ht="14.25" customHeight="1" x14ac:dyDescent="0.3"/>
    <row r="499" s="23" customFormat="1" ht="14.25" customHeight="1" x14ac:dyDescent="0.3"/>
    <row r="500" s="23" customFormat="1" ht="14.25" customHeight="1" x14ac:dyDescent="0.3"/>
    <row r="501" s="23" customFormat="1" ht="14.25" customHeight="1" x14ac:dyDescent="0.3"/>
    <row r="502" s="23" customFormat="1" ht="14.25" customHeight="1" x14ac:dyDescent="0.3"/>
    <row r="503" s="23" customFormat="1" ht="14.25" customHeight="1" x14ac:dyDescent="0.3"/>
    <row r="504" s="23" customFormat="1" ht="14.25" customHeight="1" x14ac:dyDescent="0.3"/>
    <row r="505" s="23" customFormat="1" ht="14.25" customHeight="1" x14ac:dyDescent="0.3"/>
    <row r="506" s="23" customFormat="1" ht="14.25" customHeight="1" x14ac:dyDescent="0.3"/>
    <row r="507" s="23" customFormat="1" ht="14.25" customHeight="1" x14ac:dyDescent="0.3"/>
    <row r="508" s="23" customFormat="1" ht="14.25" customHeight="1" x14ac:dyDescent="0.3"/>
    <row r="509" s="23" customFormat="1" ht="14.25" customHeight="1" x14ac:dyDescent="0.3"/>
    <row r="510" s="23" customFormat="1" ht="14.25" customHeight="1" x14ac:dyDescent="0.3"/>
    <row r="511" s="23" customFormat="1" ht="14.25" customHeight="1" x14ac:dyDescent="0.3"/>
    <row r="512" s="23" customFormat="1" ht="14.25" customHeight="1" x14ac:dyDescent="0.3"/>
    <row r="513" s="23" customFormat="1" ht="14.25" customHeight="1" x14ac:dyDescent="0.3"/>
    <row r="514" s="23" customFormat="1" ht="14.25" customHeight="1" x14ac:dyDescent="0.3"/>
    <row r="515" s="23" customFormat="1" ht="14.25" customHeight="1" x14ac:dyDescent="0.3"/>
    <row r="516" s="23" customFormat="1" ht="14.25" customHeight="1" x14ac:dyDescent="0.3"/>
    <row r="517" s="23" customFormat="1" ht="14.25" customHeight="1" x14ac:dyDescent="0.3"/>
    <row r="518" s="23" customFormat="1" ht="14.25" customHeight="1" x14ac:dyDescent="0.3"/>
    <row r="519" s="23" customFormat="1" ht="14.25" customHeight="1" x14ac:dyDescent="0.3"/>
    <row r="520" s="23" customFormat="1" ht="14.25" customHeight="1" x14ac:dyDescent="0.3"/>
    <row r="521" s="23" customFormat="1" ht="14.25" customHeight="1" x14ac:dyDescent="0.3"/>
    <row r="522" s="23" customFormat="1" ht="14.25" customHeight="1" x14ac:dyDescent="0.3"/>
    <row r="523" s="23" customFormat="1" ht="14.25" customHeight="1" x14ac:dyDescent="0.3"/>
    <row r="524" s="23" customFormat="1" ht="14.25" customHeight="1" x14ac:dyDescent="0.3"/>
    <row r="525" s="23" customFormat="1" ht="14.25" customHeight="1" x14ac:dyDescent="0.3"/>
    <row r="526" s="23" customFormat="1" ht="14.25" customHeight="1" x14ac:dyDescent="0.3"/>
    <row r="527" s="23" customFormat="1" ht="14.25" customHeight="1" x14ac:dyDescent="0.3"/>
    <row r="528" s="23" customFormat="1" ht="14.25" customHeight="1" x14ac:dyDescent="0.3"/>
    <row r="529" s="23" customFormat="1" ht="14.25" customHeight="1" x14ac:dyDescent="0.3"/>
    <row r="530" s="23" customFormat="1" ht="14.25" customHeight="1" x14ac:dyDescent="0.3"/>
    <row r="531" s="23" customFormat="1" ht="14.25" customHeight="1" x14ac:dyDescent="0.3"/>
    <row r="532" s="23" customFormat="1" ht="14.25" customHeight="1" x14ac:dyDescent="0.3"/>
    <row r="533" s="23" customFormat="1" ht="14.25" customHeight="1" x14ac:dyDescent="0.3"/>
    <row r="534" s="23" customFormat="1" ht="14.25" customHeight="1" x14ac:dyDescent="0.3"/>
    <row r="535" s="23" customFormat="1" ht="14.25" customHeight="1" x14ac:dyDescent="0.3"/>
    <row r="536" s="23" customFormat="1" ht="14.25" customHeight="1" x14ac:dyDescent="0.3"/>
    <row r="537" s="23" customFormat="1" ht="14.25" customHeight="1" x14ac:dyDescent="0.3"/>
    <row r="538" s="23" customFormat="1" ht="14.25" customHeight="1" x14ac:dyDescent="0.3"/>
    <row r="539" s="23" customFormat="1" ht="14.25" customHeight="1" x14ac:dyDescent="0.3"/>
    <row r="540" s="23" customFormat="1" ht="14.25" customHeight="1" x14ac:dyDescent="0.3"/>
    <row r="541" s="23" customFormat="1" ht="14.25" customHeight="1" x14ac:dyDescent="0.3"/>
    <row r="542" s="23" customFormat="1" ht="14.25" customHeight="1" x14ac:dyDescent="0.3"/>
    <row r="543" s="23" customFormat="1" ht="14.25" customHeight="1" x14ac:dyDescent="0.3"/>
    <row r="544" s="23" customFormat="1" ht="14.25" customHeight="1" x14ac:dyDescent="0.3"/>
    <row r="545" s="23" customFormat="1" ht="14.25" customHeight="1" x14ac:dyDescent="0.3"/>
    <row r="546" s="23" customFormat="1" ht="14.25" customHeight="1" x14ac:dyDescent="0.3"/>
    <row r="547" s="23" customFormat="1" ht="14.25" customHeight="1" x14ac:dyDescent="0.3"/>
    <row r="548" s="23" customFormat="1" ht="14.25" customHeight="1" x14ac:dyDescent="0.3"/>
    <row r="549" s="23" customFormat="1" ht="14.25" customHeight="1" x14ac:dyDescent="0.3"/>
    <row r="550" s="23" customFormat="1" ht="14.25" customHeight="1" x14ac:dyDescent="0.3"/>
    <row r="551" s="23" customFormat="1" ht="14.25" customHeight="1" x14ac:dyDescent="0.3"/>
    <row r="552" s="23" customFormat="1" ht="14.25" customHeight="1" x14ac:dyDescent="0.3"/>
    <row r="553" s="23" customFormat="1" ht="14.25" customHeight="1" x14ac:dyDescent="0.3"/>
    <row r="554" s="23" customFormat="1" ht="14.25" customHeight="1" x14ac:dyDescent="0.3"/>
    <row r="555" s="23" customFormat="1" ht="14.25" customHeight="1" x14ac:dyDescent="0.3"/>
    <row r="556" s="23" customFormat="1" ht="14.25" customHeight="1" x14ac:dyDescent="0.3"/>
    <row r="557" s="23" customFormat="1" ht="14.25" customHeight="1" x14ac:dyDescent="0.3"/>
    <row r="558" s="23" customFormat="1" ht="14.25" customHeight="1" x14ac:dyDescent="0.3"/>
    <row r="559" s="23" customFormat="1" ht="14.25" customHeight="1" x14ac:dyDescent="0.3"/>
    <row r="560" s="23" customFormat="1" ht="14.25" customHeight="1" x14ac:dyDescent="0.3"/>
    <row r="561" s="23" customFormat="1" ht="14.25" customHeight="1" x14ac:dyDescent="0.3"/>
    <row r="562" s="23" customFormat="1" ht="14.25" customHeight="1" x14ac:dyDescent="0.3"/>
    <row r="563" s="23" customFormat="1" ht="14.25" customHeight="1" x14ac:dyDescent="0.3"/>
    <row r="564" s="23" customFormat="1" ht="14.25" customHeight="1" x14ac:dyDescent="0.3"/>
    <row r="565" s="23" customFormat="1" ht="14.25" customHeight="1" x14ac:dyDescent="0.3"/>
    <row r="566" s="23" customFormat="1" ht="14.25" customHeight="1" x14ac:dyDescent="0.3"/>
    <row r="567" s="23" customFormat="1" ht="14.25" customHeight="1" x14ac:dyDescent="0.3"/>
    <row r="568" s="23" customFormat="1" ht="14.25" customHeight="1" x14ac:dyDescent="0.3"/>
    <row r="569" s="23" customFormat="1" ht="14.25" customHeight="1" x14ac:dyDescent="0.3"/>
    <row r="570" s="23" customFormat="1" ht="14.25" customHeight="1" x14ac:dyDescent="0.3"/>
    <row r="571" s="23" customFormat="1" ht="14.25" customHeight="1" x14ac:dyDescent="0.3"/>
    <row r="572" s="23" customFormat="1" ht="14.25" customHeight="1" x14ac:dyDescent="0.3"/>
    <row r="573" s="23" customFormat="1" ht="14.25" customHeight="1" x14ac:dyDescent="0.3"/>
    <row r="574" s="23" customFormat="1" ht="14.25" customHeight="1" x14ac:dyDescent="0.3"/>
    <row r="575" s="23" customFormat="1" ht="14.25" customHeight="1" x14ac:dyDescent="0.3"/>
    <row r="576" s="23" customFormat="1" ht="14.25" customHeight="1" x14ac:dyDescent="0.3"/>
    <row r="577" s="23" customFormat="1" ht="14.25" customHeight="1" x14ac:dyDescent="0.3"/>
    <row r="578" s="23" customFormat="1" ht="14.25" customHeight="1" x14ac:dyDescent="0.3"/>
    <row r="579" s="23" customFormat="1" ht="14.25" customHeight="1" x14ac:dyDescent="0.3"/>
    <row r="580" s="23" customFormat="1" ht="14.25" customHeight="1" x14ac:dyDescent="0.3"/>
    <row r="581" s="23" customFormat="1" ht="14.25" customHeight="1" x14ac:dyDescent="0.3"/>
    <row r="582" s="23" customFormat="1" ht="14.25" customHeight="1" x14ac:dyDescent="0.3"/>
    <row r="583" s="23" customFormat="1" ht="14.25" customHeight="1" x14ac:dyDescent="0.3"/>
    <row r="584" s="23" customFormat="1" ht="14.25" customHeight="1" x14ac:dyDescent="0.3"/>
    <row r="585" s="23" customFormat="1" ht="14.25" customHeight="1" x14ac:dyDescent="0.3"/>
    <row r="586" s="23" customFormat="1" ht="14.25" customHeight="1" x14ac:dyDescent="0.3"/>
    <row r="587" s="23" customFormat="1" ht="14.25" customHeight="1" x14ac:dyDescent="0.3"/>
    <row r="588" s="23" customFormat="1" ht="14.25" customHeight="1" x14ac:dyDescent="0.3"/>
    <row r="589" s="23" customFormat="1" ht="14.25" customHeight="1" x14ac:dyDescent="0.3"/>
    <row r="590" s="23" customFormat="1" ht="14.25" customHeight="1" x14ac:dyDescent="0.3"/>
    <row r="591" s="23" customFormat="1" ht="14.25" customHeight="1" x14ac:dyDescent="0.3"/>
    <row r="592" s="23" customFormat="1" ht="14.25" customHeight="1" x14ac:dyDescent="0.3"/>
    <row r="593" s="23" customFormat="1" ht="14.25" customHeight="1" x14ac:dyDescent="0.3"/>
    <row r="594" s="23" customFormat="1" ht="14.25" customHeight="1" x14ac:dyDescent="0.3"/>
    <row r="595" s="23" customFormat="1" ht="14.25" customHeight="1" x14ac:dyDescent="0.3"/>
    <row r="596" s="23" customFormat="1" ht="14.25" customHeight="1" x14ac:dyDescent="0.3"/>
    <row r="597" s="23" customFormat="1" ht="14.25" customHeight="1" x14ac:dyDescent="0.3"/>
    <row r="598" s="23" customFormat="1" ht="14.25" customHeight="1" x14ac:dyDescent="0.3"/>
    <row r="599" s="23" customFormat="1" ht="14.25" customHeight="1" x14ac:dyDescent="0.3"/>
    <row r="600" s="23" customFormat="1" ht="14.25" customHeight="1" x14ac:dyDescent="0.3"/>
    <row r="601" s="23" customFormat="1" ht="14.25" customHeight="1" x14ac:dyDescent="0.3"/>
    <row r="602" s="23" customFormat="1" ht="14.25" customHeight="1" x14ac:dyDescent="0.3"/>
    <row r="603" s="23" customFormat="1" ht="14.25" customHeight="1" x14ac:dyDescent="0.3"/>
    <row r="604" s="23" customFormat="1" ht="14.25" customHeight="1" x14ac:dyDescent="0.3"/>
    <row r="605" s="23" customFormat="1" ht="14.25" customHeight="1" x14ac:dyDescent="0.3"/>
    <row r="606" s="23" customFormat="1" ht="14.25" customHeight="1" x14ac:dyDescent="0.3"/>
    <row r="607" s="23" customFormat="1" ht="14.25" customHeight="1" x14ac:dyDescent="0.3"/>
    <row r="608" s="23" customFormat="1" ht="14.25" customHeight="1" x14ac:dyDescent="0.3"/>
    <row r="609" s="23" customFormat="1" ht="14.25" customHeight="1" x14ac:dyDescent="0.3"/>
    <row r="610" s="23" customFormat="1" ht="14.25" customHeight="1" x14ac:dyDescent="0.3"/>
    <row r="611" s="23" customFormat="1" ht="14.25" customHeight="1" x14ac:dyDescent="0.3"/>
    <row r="612" s="23" customFormat="1" ht="14.25" customHeight="1" x14ac:dyDescent="0.3"/>
    <row r="613" s="23" customFormat="1" ht="14.25" customHeight="1" x14ac:dyDescent="0.3"/>
    <row r="614" s="23" customFormat="1" ht="14.25" customHeight="1" x14ac:dyDescent="0.3"/>
    <row r="615" s="23" customFormat="1" ht="14.25" customHeight="1" x14ac:dyDescent="0.3"/>
    <row r="616" s="23" customFormat="1" ht="14.25" customHeight="1" x14ac:dyDescent="0.3"/>
    <row r="617" s="23" customFormat="1" ht="14.25" customHeight="1" x14ac:dyDescent="0.3"/>
    <row r="618" s="23" customFormat="1" ht="14.25" customHeight="1" x14ac:dyDescent="0.3"/>
    <row r="619" s="23" customFormat="1" ht="14.25" customHeight="1" x14ac:dyDescent="0.3"/>
    <row r="620" s="23" customFormat="1" ht="14.25" customHeight="1" x14ac:dyDescent="0.3"/>
    <row r="621" s="23" customFormat="1" ht="14.25" customHeight="1" x14ac:dyDescent="0.3"/>
    <row r="622" s="23" customFormat="1" ht="14.25" customHeight="1" x14ac:dyDescent="0.3"/>
    <row r="623" s="23" customFormat="1" ht="14.25" customHeight="1" x14ac:dyDescent="0.3"/>
    <row r="624" s="23" customFormat="1" ht="14.25" customHeight="1" x14ac:dyDescent="0.3"/>
    <row r="625" s="23" customFormat="1" ht="14.25" customHeight="1" x14ac:dyDescent="0.3"/>
    <row r="626" s="23" customFormat="1" ht="14.25" customHeight="1" x14ac:dyDescent="0.3"/>
    <row r="627" s="23" customFormat="1" ht="14.25" customHeight="1" x14ac:dyDescent="0.3"/>
    <row r="628" s="23" customFormat="1" ht="14.25" customHeight="1" x14ac:dyDescent="0.3"/>
    <row r="629" s="23" customFormat="1" ht="14.25" customHeight="1" x14ac:dyDescent="0.3"/>
    <row r="630" s="23" customFormat="1" ht="14.25" customHeight="1" x14ac:dyDescent="0.3"/>
    <row r="631" s="23" customFormat="1" ht="14.25" customHeight="1" x14ac:dyDescent="0.3"/>
    <row r="632" s="23" customFormat="1" ht="14.25" customHeight="1" x14ac:dyDescent="0.3"/>
    <row r="633" s="23" customFormat="1" ht="14.25" customHeight="1" x14ac:dyDescent="0.3"/>
    <row r="634" s="23" customFormat="1" ht="14.25" customHeight="1" x14ac:dyDescent="0.3"/>
    <row r="635" s="23" customFormat="1" ht="14.25" customHeight="1" x14ac:dyDescent="0.3"/>
    <row r="636" s="23" customFormat="1" ht="14.25" customHeight="1" x14ac:dyDescent="0.3"/>
    <row r="637" s="23" customFormat="1" ht="14.25" customHeight="1" x14ac:dyDescent="0.3"/>
    <row r="638" s="23" customFormat="1" ht="14.25" customHeight="1" x14ac:dyDescent="0.3"/>
    <row r="639" s="23" customFormat="1" ht="14.25" customHeight="1" x14ac:dyDescent="0.3"/>
    <row r="640" s="23" customFormat="1" ht="14.25" customHeight="1" x14ac:dyDescent="0.3"/>
    <row r="641" s="23" customFormat="1" ht="14.25" customHeight="1" x14ac:dyDescent="0.3"/>
    <row r="642" s="23" customFormat="1" ht="14.25" customHeight="1" x14ac:dyDescent="0.3"/>
    <row r="643" s="23" customFormat="1" ht="14.25" customHeight="1" x14ac:dyDescent="0.3"/>
    <row r="644" s="23" customFormat="1" ht="14.25" customHeight="1" x14ac:dyDescent="0.3"/>
    <row r="645" s="23" customFormat="1" ht="14.25" customHeight="1" x14ac:dyDescent="0.3"/>
    <row r="646" s="23" customFormat="1" ht="14.25" customHeight="1" x14ac:dyDescent="0.3"/>
    <row r="647" s="23" customFormat="1" ht="14.25" customHeight="1" x14ac:dyDescent="0.3"/>
    <row r="648" s="23" customFormat="1" ht="14.25" customHeight="1" x14ac:dyDescent="0.3"/>
    <row r="649" s="23" customFormat="1" ht="14.25" customHeight="1" x14ac:dyDescent="0.3"/>
    <row r="650" s="23" customFormat="1" ht="14.25" customHeight="1" x14ac:dyDescent="0.3"/>
    <row r="651" s="23" customFormat="1" ht="14.25" customHeight="1" x14ac:dyDescent="0.3"/>
    <row r="652" s="23" customFormat="1" ht="14.25" customHeight="1" x14ac:dyDescent="0.3"/>
    <row r="653" s="23" customFormat="1" ht="14.25" customHeight="1" x14ac:dyDescent="0.3"/>
    <row r="654" s="23" customFormat="1" ht="14.25" customHeight="1" x14ac:dyDescent="0.3"/>
    <row r="655" s="23" customFormat="1" ht="14.25" customHeight="1" x14ac:dyDescent="0.3"/>
    <row r="656" s="23" customFormat="1" ht="14.25" customHeight="1" x14ac:dyDescent="0.3"/>
    <row r="657" s="23" customFormat="1" ht="14.25" customHeight="1" x14ac:dyDescent="0.3"/>
    <row r="658" s="23" customFormat="1" ht="14.25" customHeight="1" x14ac:dyDescent="0.3"/>
    <row r="659" s="23" customFormat="1" ht="14.25" customHeight="1" x14ac:dyDescent="0.3"/>
    <row r="660" s="23" customFormat="1" ht="14.25" customHeight="1" x14ac:dyDescent="0.3"/>
    <row r="661" s="23" customFormat="1" ht="14.25" customHeight="1" x14ac:dyDescent="0.3"/>
    <row r="662" s="23" customFormat="1" ht="14.25" customHeight="1" x14ac:dyDescent="0.3"/>
    <row r="663" s="23" customFormat="1" ht="14.25" customHeight="1" x14ac:dyDescent="0.3"/>
    <row r="664" s="23" customFormat="1" ht="14.25" customHeight="1" x14ac:dyDescent="0.3"/>
    <row r="665" s="23" customFormat="1" ht="14.25" customHeight="1" x14ac:dyDescent="0.3"/>
    <row r="666" s="23" customFormat="1" ht="14.25" customHeight="1" x14ac:dyDescent="0.3"/>
    <row r="667" s="23" customFormat="1" ht="14.25" customHeight="1" x14ac:dyDescent="0.3"/>
    <row r="668" s="23" customFormat="1" ht="14.25" customHeight="1" x14ac:dyDescent="0.3"/>
    <row r="669" s="23" customFormat="1" ht="14.25" customHeight="1" x14ac:dyDescent="0.3"/>
    <row r="670" s="23" customFormat="1" ht="14.25" customHeight="1" x14ac:dyDescent="0.3"/>
    <row r="671" s="23" customFormat="1" ht="14.25" customHeight="1" x14ac:dyDescent="0.3"/>
    <row r="672" s="23" customFormat="1" ht="14.25" customHeight="1" x14ac:dyDescent="0.3"/>
    <row r="673" s="23" customFormat="1" ht="14.25" customHeight="1" x14ac:dyDescent="0.3"/>
    <row r="674" s="23" customFormat="1" ht="14.25" customHeight="1" x14ac:dyDescent="0.3"/>
    <row r="675" s="23" customFormat="1" ht="14.25" customHeight="1" x14ac:dyDescent="0.3"/>
    <row r="676" s="23" customFormat="1" ht="14.25" customHeight="1" x14ac:dyDescent="0.3"/>
    <row r="677" s="23" customFormat="1" ht="14.25" customHeight="1" x14ac:dyDescent="0.3"/>
    <row r="678" s="23" customFormat="1" ht="14.25" customHeight="1" x14ac:dyDescent="0.3"/>
    <row r="679" s="23" customFormat="1" ht="14.25" customHeight="1" x14ac:dyDescent="0.3"/>
    <row r="680" s="23" customFormat="1" ht="14.25" customHeight="1" x14ac:dyDescent="0.3"/>
    <row r="681" s="23" customFormat="1" ht="14.25" customHeight="1" x14ac:dyDescent="0.3"/>
    <row r="682" s="23" customFormat="1" ht="14.25" customHeight="1" x14ac:dyDescent="0.3"/>
    <row r="683" s="23" customFormat="1" ht="14.25" customHeight="1" x14ac:dyDescent="0.3"/>
    <row r="684" s="23" customFormat="1" ht="14.25" customHeight="1" x14ac:dyDescent="0.3"/>
    <row r="685" s="23" customFormat="1" ht="14.25" customHeight="1" x14ac:dyDescent="0.3"/>
    <row r="686" s="23" customFormat="1" ht="14.25" customHeight="1" x14ac:dyDescent="0.3"/>
    <row r="687" s="23" customFormat="1" ht="14.25" customHeight="1" x14ac:dyDescent="0.3"/>
    <row r="688" s="23" customFormat="1" ht="14.25" customHeight="1" x14ac:dyDescent="0.3"/>
    <row r="689" s="23" customFormat="1" ht="14.25" customHeight="1" x14ac:dyDescent="0.3"/>
    <row r="690" s="23" customFormat="1" ht="14.25" customHeight="1" x14ac:dyDescent="0.3"/>
    <row r="691" s="23" customFormat="1" ht="14.25" customHeight="1" x14ac:dyDescent="0.3"/>
    <row r="692" s="23" customFormat="1" ht="14.25" customHeight="1" x14ac:dyDescent="0.3"/>
    <row r="693" s="23" customFormat="1" ht="14.25" customHeight="1" x14ac:dyDescent="0.3"/>
    <row r="694" s="23" customFormat="1" ht="14.25" customHeight="1" x14ac:dyDescent="0.3"/>
    <row r="695" s="23" customFormat="1" ht="14.25" customHeight="1" x14ac:dyDescent="0.3"/>
    <row r="696" s="23" customFormat="1" ht="14.25" customHeight="1" x14ac:dyDescent="0.3"/>
    <row r="697" s="23" customFormat="1" ht="14.25" customHeight="1" x14ac:dyDescent="0.3"/>
    <row r="698" s="23" customFormat="1" ht="14.25" customHeight="1" x14ac:dyDescent="0.3"/>
    <row r="699" s="23" customFormat="1" ht="14.25" customHeight="1" x14ac:dyDescent="0.3"/>
    <row r="700" s="23" customFormat="1" ht="14.25" customHeight="1" x14ac:dyDescent="0.3"/>
    <row r="701" s="23" customFormat="1" ht="14.25" customHeight="1" x14ac:dyDescent="0.3"/>
    <row r="702" s="23" customFormat="1" ht="14.25" customHeight="1" x14ac:dyDescent="0.3"/>
    <row r="703" s="23" customFormat="1" ht="14.25" customHeight="1" x14ac:dyDescent="0.3"/>
    <row r="704" s="23" customFormat="1" ht="14.25" customHeight="1" x14ac:dyDescent="0.3"/>
    <row r="705" s="23" customFormat="1" ht="14.25" customHeight="1" x14ac:dyDescent="0.3"/>
    <row r="706" s="23" customFormat="1" ht="14.25" customHeight="1" x14ac:dyDescent="0.3"/>
    <row r="707" s="23" customFormat="1" ht="14.25" customHeight="1" x14ac:dyDescent="0.3"/>
    <row r="708" s="23" customFormat="1" ht="14.25" customHeight="1" x14ac:dyDescent="0.3"/>
    <row r="709" s="23" customFormat="1" ht="14.25" customHeight="1" x14ac:dyDescent="0.3"/>
    <row r="710" s="23" customFormat="1" ht="14.25" customHeight="1" x14ac:dyDescent="0.3"/>
    <row r="711" s="23" customFormat="1" ht="14.25" customHeight="1" x14ac:dyDescent="0.3"/>
    <row r="712" s="23" customFormat="1" ht="14.25" customHeight="1" x14ac:dyDescent="0.3"/>
    <row r="713" s="23" customFormat="1" ht="14.25" customHeight="1" x14ac:dyDescent="0.3"/>
    <row r="714" s="23" customFormat="1" ht="14.25" customHeight="1" x14ac:dyDescent="0.3"/>
    <row r="715" s="23" customFormat="1" ht="14.25" customHeight="1" x14ac:dyDescent="0.3"/>
    <row r="716" s="23" customFormat="1" ht="14.25" customHeight="1" x14ac:dyDescent="0.3"/>
    <row r="717" s="23" customFormat="1" ht="14.25" customHeight="1" x14ac:dyDescent="0.3"/>
    <row r="718" s="23" customFormat="1" ht="14.25" customHeight="1" x14ac:dyDescent="0.3"/>
    <row r="719" s="23" customFormat="1" ht="14.25" customHeight="1" x14ac:dyDescent="0.3"/>
    <row r="720" s="23" customFormat="1" ht="14.25" customHeight="1" x14ac:dyDescent="0.3"/>
    <row r="721" s="23" customFormat="1" ht="14.25" customHeight="1" x14ac:dyDescent="0.3"/>
    <row r="722" s="23" customFormat="1" ht="14.25" customHeight="1" x14ac:dyDescent="0.3"/>
    <row r="723" s="23" customFormat="1" ht="14.25" customHeight="1" x14ac:dyDescent="0.3"/>
    <row r="724" s="23" customFormat="1" ht="14.25" customHeight="1" x14ac:dyDescent="0.3"/>
    <row r="725" s="23" customFormat="1" ht="14.25" customHeight="1" x14ac:dyDescent="0.3"/>
    <row r="726" s="23" customFormat="1" ht="14.25" customHeight="1" x14ac:dyDescent="0.3"/>
    <row r="727" s="23" customFormat="1" ht="14.25" customHeight="1" x14ac:dyDescent="0.3"/>
    <row r="728" s="23" customFormat="1" ht="14.25" customHeight="1" x14ac:dyDescent="0.3"/>
    <row r="729" s="23" customFormat="1" ht="14.25" customHeight="1" x14ac:dyDescent="0.3"/>
    <row r="730" s="23" customFormat="1" ht="14.25" customHeight="1" x14ac:dyDescent="0.3"/>
    <row r="731" s="23" customFormat="1" ht="14.25" customHeight="1" x14ac:dyDescent="0.3"/>
    <row r="732" s="23" customFormat="1" ht="14.25" customHeight="1" x14ac:dyDescent="0.3"/>
    <row r="733" s="23" customFormat="1" ht="14.25" customHeight="1" x14ac:dyDescent="0.3"/>
    <row r="734" s="23" customFormat="1" ht="14.25" customHeight="1" x14ac:dyDescent="0.3"/>
    <row r="735" s="23" customFormat="1" ht="14.25" customHeight="1" x14ac:dyDescent="0.3"/>
    <row r="736" s="23" customFormat="1" ht="14.25" customHeight="1" x14ac:dyDescent="0.3"/>
    <row r="737" s="23" customFormat="1" ht="14.25" customHeight="1" x14ac:dyDescent="0.3"/>
    <row r="738" s="23" customFormat="1" ht="14.25" customHeight="1" x14ac:dyDescent="0.3"/>
    <row r="739" s="23" customFormat="1" ht="14.25" customHeight="1" x14ac:dyDescent="0.3"/>
    <row r="740" s="23" customFormat="1" ht="14.25" customHeight="1" x14ac:dyDescent="0.3"/>
    <row r="741" s="23" customFormat="1" ht="14.25" customHeight="1" x14ac:dyDescent="0.3"/>
    <row r="742" s="23" customFormat="1" ht="14.25" customHeight="1" x14ac:dyDescent="0.3"/>
    <row r="743" s="23" customFormat="1" ht="14.25" customHeight="1" x14ac:dyDescent="0.3"/>
    <row r="744" s="23" customFormat="1" ht="14.25" customHeight="1" x14ac:dyDescent="0.3"/>
    <row r="745" s="23" customFormat="1" ht="14.25" customHeight="1" x14ac:dyDescent="0.3"/>
    <row r="746" s="23" customFormat="1" ht="14.25" customHeight="1" x14ac:dyDescent="0.3"/>
    <row r="747" s="23" customFormat="1" ht="14.25" customHeight="1" x14ac:dyDescent="0.3"/>
    <row r="748" s="23" customFormat="1" ht="14.25" customHeight="1" x14ac:dyDescent="0.3"/>
    <row r="749" s="23" customFormat="1" ht="14.25" customHeight="1" x14ac:dyDescent="0.3"/>
    <row r="750" s="23" customFormat="1" ht="14.25" customHeight="1" x14ac:dyDescent="0.3"/>
    <row r="751" s="23" customFormat="1" ht="14.25" customHeight="1" x14ac:dyDescent="0.3"/>
    <row r="752" s="23" customFormat="1" ht="14.25" customHeight="1" x14ac:dyDescent="0.3"/>
    <row r="753" s="23" customFormat="1" ht="14.25" customHeight="1" x14ac:dyDescent="0.3"/>
    <row r="754" s="23" customFormat="1" ht="14.25" customHeight="1" x14ac:dyDescent="0.3"/>
    <row r="755" s="23" customFormat="1" ht="14.25" customHeight="1" x14ac:dyDescent="0.3"/>
    <row r="756" s="23" customFormat="1" ht="14.25" customHeight="1" x14ac:dyDescent="0.3"/>
    <row r="757" s="23" customFormat="1" ht="14.25" customHeight="1" x14ac:dyDescent="0.3"/>
    <row r="758" s="23" customFormat="1" ht="14.25" customHeight="1" x14ac:dyDescent="0.3"/>
    <row r="759" s="23" customFormat="1" ht="14.25" customHeight="1" x14ac:dyDescent="0.3"/>
    <row r="760" s="23" customFormat="1" ht="14.25" customHeight="1" x14ac:dyDescent="0.3"/>
    <row r="761" s="23" customFormat="1" ht="14.25" customHeight="1" x14ac:dyDescent="0.3"/>
    <row r="762" s="23" customFormat="1" ht="14.25" customHeight="1" x14ac:dyDescent="0.3"/>
    <row r="763" s="23" customFormat="1" ht="14.25" customHeight="1" x14ac:dyDescent="0.3"/>
    <row r="764" s="23" customFormat="1" ht="14.25" customHeight="1" x14ac:dyDescent="0.3"/>
    <row r="765" s="23" customFormat="1" ht="14.25" customHeight="1" x14ac:dyDescent="0.3"/>
    <row r="766" s="23" customFormat="1" ht="14.25" customHeight="1" x14ac:dyDescent="0.3"/>
    <row r="767" s="23" customFormat="1" ht="14.25" customHeight="1" x14ac:dyDescent="0.3"/>
    <row r="768" s="23" customFormat="1" ht="14.25" customHeight="1" x14ac:dyDescent="0.3"/>
    <row r="769" s="23" customFormat="1" ht="14.25" customHeight="1" x14ac:dyDescent="0.3"/>
    <row r="770" s="23" customFormat="1" ht="14.25" customHeight="1" x14ac:dyDescent="0.3"/>
    <row r="771" s="23" customFormat="1" ht="14.25" customHeight="1" x14ac:dyDescent="0.3"/>
    <row r="772" s="23" customFormat="1" ht="14.25" customHeight="1" x14ac:dyDescent="0.3"/>
    <row r="773" s="23" customFormat="1" ht="14.25" customHeight="1" x14ac:dyDescent="0.3"/>
    <row r="774" s="23" customFormat="1" ht="14.25" customHeight="1" x14ac:dyDescent="0.3"/>
    <row r="775" s="23" customFormat="1" ht="14.25" customHeight="1" x14ac:dyDescent="0.3"/>
    <row r="776" s="23" customFormat="1" ht="14.25" customHeight="1" x14ac:dyDescent="0.3"/>
    <row r="777" s="23" customFormat="1" ht="14.25" customHeight="1" x14ac:dyDescent="0.3"/>
    <row r="778" s="23" customFormat="1" ht="14.25" customHeight="1" x14ac:dyDescent="0.3"/>
    <row r="779" s="23" customFormat="1" ht="14.25" customHeight="1" x14ac:dyDescent="0.3"/>
    <row r="780" s="23" customFormat="1" ht="14.25" customHeight="1" x14ac:dyDescent="0.3"/>
    <row r="781" s="23" customFormat="1" ht="14.25" customHeight="1" x14ac:dyDescent="0.3"/>
    <row r="782" s="23" customFormat="1" ht="14.25" customHeight="1" x14ac:dyDescent="0.3"/>
    <row r="783" s="23" customFormat="1" ht="14.25" customHeight="1" x14ac:dyDescent="0.3"/>
    <row r="784" s="23" customFormat="1" ht="14.25" customHeight="1" x14ac:dyDescent="0.3"/>
    <row r="785" s="23" customFormat="1" ht="14.25" customHeight="1" x14ac:dyDescent="0.3"/>
    <row r="786" s="23" customFormat="1" ht="14.25" customHeight="1" x14ac:dyDescent="0.3"/>
    <row r="787" s="23" customFormat="1" ht="14.25" customHeight="1" x14ac:dyDescent="0.3"/>
    <row r="788" s="23" customFormat="1" ht="14.25" customHeight="1" x14ac:dyDescent="0.3"/>
    <row r="789" s="23" customFormat="1" ht="14.25" customHeight="1" x14ac:dyDescent="0.3"/>
    <row r="790" s="23" customFormat="1" ht="14.25" customHeight="1" x14ac:dyDescent="0.3"/>
    <row r="791" s="23" customFormat="1" ht="14.25" customHeight="1" x14ac:dyDescent="0.3"/>
    <row r="792" s="23" customFormat="1" ht="14.25" customHeight="1" x14ac:dyDescent="0.3"/>
    <row r="793" s="23" customFormat="1" ht="14.25" customHeight="1" x14ac:dyDescent="0.3"/>
    <row r="794" s="23" customFormat="1" ht="14.25" customHeight="1" x14ac:dyDescent="0.3"/>
    <row r="795" s="23" customFormat="1" ht="14.25" customHeight="1" x14ac:dyDescent="0.3"/>
    <row r="796" s="23" customFormat="1" ht="14.25" customHeight="1" x14ac:dyDescent="0.3"/>
    <row r="797" s="23" customFormat="1" ht="14.25" customHeight="1" x14ac:dyDescent="0.3"/>
    <row r="798" s="23" customFormat="1" ht="14.25" customHeight="1" x14ac:dyDescent="0.3"/>
    <row r="799" s="23" customFormat="1" ht="14.25" customHeight="1" x14ac:dyDescent="0.3"/>
    <row r="800" s="23" customFormat="1" ht="14.25" customHeight="1" x14ac:dyDescent="0.3"/>
    <row r="801" s="23" customFormat="1" ht="14.25" customHeight="1" x14ac:dyDescent="0.3"/>
    <row r="802" s="23" customFormat="1" ht="14.25" customHeight="1" x14ac:dyDescent="0.3"/>
    <row r="803" s="23" customFormat="1" ht="14.25" customHeight="1" x14ac:dyDescent="0.3"/>
    <row r="804" s="23" customFormat="1" ht="14.25" customHeight="1" x14ac:dyDescent="0.3"/>
    <row r="805" s="23" customFormat="1" ht="14.25" customHeight="1" x14ac:dyDescent="0.3"/>
    <row r="806" s="23" customFormat="1" ht="14.25" customHeight="1" x14ac:dyDescent="0.3"/>
    <row r="807" s="23" customFormat="1" ht="14.25" customHeight="1" x14ac:dyDescent="0.3"/>
    <row r="808" s="23" customFormat="1" ht="14.25" customHeight="1" x14ac:dyDescent="0.3"/>
    <row r="809" s="23" customFormat="1" ht="14.25" customHeight="1" x14ac:dyDescent="0.3"/>
    <row r="810" s="23" customFormat="1" ht="14.25" customHeight="1" x14ac:dyDescent="0.3"/>
    <row r="811" s="23" customFormat="1" ht="14.25" customHeight="1" x14ac:dyDescent="0.3"/>
    <row r="812" s="23" customFormat="1" ht="14.25" customHeight="1" x14ac:dyDescent="0.3"/>
    <row r="813" s="23" customFormat="1" ht="14.25" customHeight="1" x14ac:dyDescent="0.3"/>
    <row r="814" s="23" customFormat="1" ht="14.25" customHeight="1" x14ac:dyDescent="0.3"/>
    <row r="815" s="23" customFormat="1" ht="14.25" customHeight="1" x14ac:dyDescent="0.3"/>
    <row r="816" s="23" customFormat="1" ht="14.25" customHeight="1" x14ac:dyDescent="0.3"/>
    <row r="817" s="23" customFormat="1" ht="14.25" customHeight="1" x14ac:dyDescent="0.3"/>
    <row r="818" s="23" customFormat="1" ht="14.25" customHeight="1" x14ac:dyDescent="0.3"/>
    <row r="819" s="23" customFormat="1" ht="14.25" customHeight="1" x14ac:dyDescent="0.3"/>
    <row r="820" s="23" customFormat="1" ht="14.25" customHeight="1" x14ac:dyDescent="0.3"/>
    <row r="821" s="23" customFormat="1" ht="14.25" customHeight="1" x14ac:dyDescent="0.3"/>
    <row r="822" s="23" customFormat="1" ht="14.25" customHeight="1" x14ac:dyDescent="0.3"/>
    <row r="823" s="23" customFormat="1" ht="14.25" customHeight="1" x14ac:dyDescent="0.3"/>
    <row r="824" s="23" customFormat="1" ht="14.25" customHeight="1" x14ac:dyDescent="0.3"/>
    <row r="825" s="23" customFormat="1" ht="14.25" customHeight="1" x14ac:dyDescent="0.3"/>
    <row r="826" s="23" customFormat="1" ht="14.25" customHeight="1" x14ac:dyDescent="0.3"/>
    <row r="827" s="23" customFormat="1" ht="14.25" customHeight="1" x14ac:dyDescent="0.3"/>
    <row r="828" s="23" customFormat="1" ht="14.25" customHeight="1" x14ac:dyDescent="0.3"/>
    <row r="829" s="23" customFormat="1" ht="14.25" customHeight="1" x14ac:dyDescent="0.3"/>
    <row r="830" s="23" customFormat="1" ht="14.25" customHeight="1" x14ac:dyDescent="0.3"/>
    <row r="831" s="23" customFormat="1" ht="14.25" customHeight="1" x14ac:dyDescent="0.3"/>
    <row r="832" s="23" customFormat="1" ht="14.25" customHeight="1" x14ac:dyDescent="0.3"/>
    <row r="833" s="23" customFormat="1" ht="14.25" customHeight="1" x14ac:dyDescent="0.3"/>
    <row r="834" s="23" customFormat="1" ht="14.25" customHeight="1" x14ac:dyDescent="0.3"/>
    <row r="835" s="23" customFormat="1" ht="14.25" customHeight="1" x14ac:dyDescent="0.3"/>
    <row r="836" s="23" customFormat="1" ht="14.25" customHeight="1" x14ac:dyDescent="0.3"/>
    <row r="837" s="23" customFormat="1" ht="14.25" customHeight="1" x14ac:dyDescent="0.3"/>
    <row r="838" s="23" customFormat="1" ht="14.25" customHeight="1" x14ac:dyDescent="0.3"/>
    <row r="839" s="23" customFormat="1" ht="14.25" customHeight="1" x14ac:dyDescent="0.3"/>
    <row r="840" s="23" customFormat="1" ht="14.25" customHeight="1" x14ac:dyDescent="0.3"/>
    <row r="841" s="23" customFormat="1" ht="14.25" customHeight="1" x14ac:dyDescent="0.3"/>
    <row r="842" s="23" customFormat="1" ht="14.25" customHeight="1" x14ac:dyDescent="0.3"/>
    <row r="843" s="23" customFormat="1" ht="14.25" customHeight="1" x14ac:dyDescent="0.3"/>
    <row r="844" s="23" customFormat="1" ht="14.25" customHeight="1" x14ac:dyDescent="0.3"/>
    <row r="845" s="23" customFormat="1" ht="14.25" customHeight="1" x14ac:dyDescent="0.3"/>
    <row r="846" s="23" customFormat="1" ht="14.25" customHeight="1" x14ac:dyDescent="0.3"/>
    <row r="847" s="23" customFormat="1" ht="14.25" customHeight="1" x14ac:dyDescent="0.3"/>
    <row r="848" s="23" customFormat="1" ht="14.25" customHeight="1" x14ac:dyDescent="0.3"/>
    <row r="849" s="23" customFormat="1" ht="14.25" customHeight="1" x14ac:dyDescent="0.3"/>
    <row r="850" s="23" customFormat="1" ht="14.25" customHeight="1" x14ac:dyDescent="0.3"/>
    <row r="851" s="23" customFormat="1" ht="14.25" customHeight="1" x14ac:dyDescent="0.3"/>
    <row r="852" s="23" customFormat="1" ht="14.25" customHeight="1" x14ac:dyDescent="0.3"/>
    <row r="853" s="23" customFormat="1" ht="14.25" customHeight="1" x14ac:dyDescent="0.3"/>
    <row r="854" s="23" customFormat="1" ht="14.25" customHeight="1" x14ac:dyDescent="0.3"/>
    <row r="855" s="23" customFormat="1" ht="14.25" customHeight="1" x14ac:dyDescent="0.3"/>
    <row r="856" s="23" customFormat="1" ht="14.25" customHeight="1" x14ac:dyDescent="0.3"/>
    <row r="857" s="23" customFormat="1" ht="14.25" customHeight="1" x14ac:dyDescent="0.3"/>
    <row r="858" s="23" customFormat="1" ht="14.25" customHeight="1" x14ac:dyDescent="0.3"/>
    <row r="859" s="23" customFormat="1" ht="14.25" customHeight="1" x14ac:dyDescent="0.3"/>
    <row r="860" s="23" customFormat="1" ht="14.25" customHeight="1" x14ac:dyDescent="0.3"/>
    <row r="861" s="23" customFormat="1" ht="14.25" customHeight="1" x14ac:dyDescent="0.3"/>
    <row r="862" s="23" customFormat="1" ht="14.25" customHeight="1" x14ac:dyDescent="0.3"/>
    <row r="863" s="23" customFormat="1" ht="14.25" customHeight="1" x14ac:dyDescent="0.3"/>
    <row r="864" s="23" customFormat="1" ht="14.25" customHeight="1" x14ac:dyDescent="0.3"/>
    <row r="865" s="23" customFormat="1" ht="14.25" customHeight="1" x14ac:dyDescent="0.3"/>
    <row r="866" s="23" customFormat="1" ht="14.25" customHeight="1" x14ac:dyDescent="0.3"/>
    <row r="867" s="23" customFormat="1" ht="14.25" customHeight="1" x14ac:dyDescent="0.3"/>
    <row r="868" s="23" customFormat="1" ht="14.25" customHeight="1" x14ac:dyDescent="0.3"/>
    <row r="869" s="23" customFormat="1" ht="14.25" customHeight="1" x14ac:dyDescent="0.3"/>
    <row r="870" s="23" customFormat="1" ht="14.25" customHeight="1" x14ac:dyDescent="0.3"/>
    <row r="871" s="23" customFormat="1" ht="14.25" customHeight="1" x14ac:dyDescent="0.3"/>
    <row r="872" s="23" customFormat="1" ht="14.25" customHeight="1" x14ac:dyDescent="0.3"/>
    <row r="873" s="23" customFormat="1" ht="14.25" customHeight="1" x14ac:dyDescent="0.3"/>
    <row r="874" s="23" customFormat="1" ht="14.25" customHeight="1" x14ac:dyDescent="0.3"/>
    <row r="875" s="23" customFormat="1" ht="14.25" customHeight="1" x14ac:dyDescent="0.3"/>
    <row r="876" s="23" customFormat="1" ht="14.25" customHeight="1" x14ac:dyDescent="0.3"/>
    <row r="877" s="23" customFormat="1" ht="14.25" customHeight="1" x14ac:dyDescent="0.3"/>
    <row r="878" s="23" customFormat="1" ht="14.25" customHeight="1" x14ac:dyDescent="0.3"/>
    <row r="879" s="23" customFormat="1" ht="14.25" customHeight="1" x14ac:dyDescent="0.3"/>
    <row r="880" s="23" customFormat="1" ht="14.25" customHeight="1" x14ac:dyDescent="0.3"/>
    <row r="881" s="23" customFormat="1" ht="14.25" customHeight="1" x14ac:dyDescent="0.3"/>
    <row r="882" s="23" customFormat="1" ht="14.25" customHeight="1" x14ac:dyDescent="0.3"/>
    <row r="883" s="23" customFormat="1" ht="14.25" customHeight="1" x14ac:dyDescent="0.3"/>
    <row r="884" s="23" customFormat="1" ht="14.25" customHeight="1" x14ac:dyDescent="0.3"/>
    <row r="885" s="23" customFormat="1" ht="14.25" customHeight="1" x14ac:dyDescent="0.3"/>
    <row r="886" s="23" customFormat="1" ht="14.25" customHeight="1" x14ac:dyDescent="0.3"/>
    <row r="887" s="23" customFormat="1" ht="14.25" customHeight="1" x14ac:dyDescent="0.3"/>
    <row r="888" s="23" customFormat="1" ht="14.25" customHeight="1" x14ac:dyDescent="0.3"/>
    <row r="889" s="23" customFormat="1" ht="14.25" customHeight="1" x14ac:dyDescent="0.3"/>
    <row r="890" s="23" customFormat="1" ht="14.25" customHeight="1" x14ac:dyDescent="0.3"/>
    <row r="891" s="23" customFormat="1" ht="14.25" customHeight="1" x14ac:dyDescent="0.3"/>
    <row r="892" s="23" customFormat="1" ht="14.25" customHeight="1" x14ac:dyDescent="0.3"/>
    <row r="893" s="23" customFormat="1" ht="14.25" customHeight="1" x14ac:dyDescent="0.3"/>
    <row r="894" s="23" customFormat="1" ht="14.25" customHeight="1" x14ac:dyDescent="0.3"/>
    <row r="895" s="23" customFormat="1" ht="14.25" customHeight="1" x14ac:dyDescent="0.3"/>
    <row r="896" s="23" customFormat="1" ht="14.25" customHeight="1" x14ac:dyDescent="0.3"/>
    <row r="897" s="23" customFormat="1" ht="14.25" customHeight="1" x14ac:dyDescent="0.3"/>
    <row r="898" s="23" customFormat="1" ht="14.25" customHeight="1" x14ac:dyDescent="0.3"/>
    <row r="899" s="23" customFormat="1" ht="14.25" customHeight="1" x14ac:dyDescent="0.3"/>
    <row r="900" s="23" customFormat="1" ht="14.25" customHeight="1" x14ac:dyDescent="0.3"/>
    <row r="901" s="23" customFormat="1" ht="14.25" customHeight="1" x14ac:dyDescent="0.3"/>
    <row r="902" s="23" customFormat="1" ht="14.25" customHeight="1" x14ac:dyDescent="0.3"/>
    <row r="903" s="23" customFormat="1" ht="14.25" customHeight="1" x14ac:dyDescent="0.3"/>
    <row r="904" s="23" customFormat="1" ht="14.25" customHeight="1" x14ac:dyDescent="0.3"/>
    <row r="905" s="23" customFormat="1" ht="14.25" customHeight="1" x14ac:dyDescent="0.3"/>
    <row r="906" s="23" customFormat="1" ht="14.25" customHeight="1" x14ac:dyDescent="0.3"/>
    <row r="907" s="23" customFormat="1" ht="14.25" customHeight="1" x14ac:dyDescent="0.3"/>
    <row r="908" s="23" customFormat="1" ht="14.25" customHeight="1" x14ac:dyDescent="0.3"/>
    <row r="909" s="23" customFormat="1" ht="14.25" customHeight="1" x14ac:dyDescent="0.3"/>
    <row r="910" s="23" customFormat="1" ht="14.25" customHeight="1" x14ac:dyDescent="0.3"/>
    <row r="911" s="23" customFormat="1" ht="14.25" customHeight="1" x14ac:dyDescent="0.3"/>
    <row r="912" s="23" customFormat="1" ht="14.25" customHeight="1" x14ac:dyDescent="0.3"/>
    <row r="913" s="23" customFormat="1" ht="14.25" customHeight="1" x14ac:dyDescent="0.3"/>
    <row r="914" s="23" customFormat="1" ht="14.25" customHeight="1" x14ac:dyDescent="0.3"/>
    <row r="915" s="23" customFormat="1" ht="14.25" customHeight="1" x14ac:dyDescent="0.3"/>
    <row r="916" s="23" customFormat="1" ht="14.25" customHeight="1" x14ac:dyDescent="0.3"/>
    <row r="917" s="23" customFormat="1" ht="14.25" customHeight="1" x14ac:dyDescent="0.3"/>
    <row r="918" s="23" customFormat="1" ht="14.25" customHeight="1" x14ac:dyDescent="0.3"/>
    <row r="919" s="23" customFormat="1" ht="14.25" customHeight="1" x14ac:dyDescent="0.3"/>
    <row r="920" s="23" customFormat="1" ht="14.25" customHeight="1" x14ac:dyDescent="0.3"/>
    <row r="921" s="23" customFormat="1" ht="14.25" customHeight="1" x14ac:dyDescent="0.3"/>
    <row r="922" s="23" customFormat="1" ht="14.25" customHeight="1" x14ac:dyDescent="0.3"/>
    <row r="923" s="23" customFormat="1" ht="14.25" customHeight="1" x14ac:dyDescent="0.3"/>
    <row r="924" s="23" customFormat="1" ht="14.25" customHeight="1" x14ac:dyDescent="0.3"/>
    <row r="925" s="23" customFormat="1" ht="14.25" customHeight="1" x14ac:dyDescent="0.3"/>
    <row r="926" s="23" customFormat="1" ht="14.25" customHeight="1" x14ac:dyDescent="0.3"/>
    <row r="927" s="23" customFormat="1" ht="14.25" customHeight="1" x14ac:dyDescent="0.3"/>
    <row r="928" s="23" customFormat="1" ht="14.25" customHeight="1" x14ac:dyDescent="0.3"/>
    <row r="929" s="23" customFormat="1" ht="14.25" customHeight="1" x14ac:dyDescent="0.3"/>
    <row r="930" s="23" customFormat="1" ht="14.25" customHeight="1" x14ac:dyDescent="0.3"/>
    <row r="931" s="23" customFormat="1" ht="14.25" customHeight="1" x14ac:dyDescent="0.3"/>
    <row r="932" s="23" customFormat="1" ht="14.25" customHeight="1" x14ac:dyDescent="0.3"/>
    <row r="933" s="23" customFormat="1" ht="14.25" customHeight="1" x14ac:dyDescent="0.3"/>
    <row r="934" s="23" customFormat="1" ht="14.25" customHeight="1" x14ac:dyDescent="0.3"/>
    <row r="935" s="23" customFormat="1" ht="14.25" customHeight="1" x14ac:dyDescent="0.3"/>
    <row r="936" s="23" customFormat="1" ht="14.25" customHeight="1" x14ac:dyDescent="0.3"/>
    <row r="937" s="23" customFormat="1" ht="14.25" customHeight="1" x14ac:dyDescent="0.3"/>
    <row r="938" s="23" customFormat="1" ht="14.25" customHeight="1" x14ac:dyDescent="0.3"/>
    <row r="939" s="23" customFormat="1" ht="14.25" customHeight="1" x14ac:dyDescent="0.3"/>
    <row r="940" s="23" customFormat="1" ht="14.25" customHeight="1" x14ac:dyDescent="0.3"/>
    <row r="941" s="23" customFormat="1" ht="14.25" customHeight="1" x14ac:dyDescent="0.3"/>
    <row r="942" s="23" customFormat="1" ht="14.25" customHeight="1" x14ac:dyDescent="0.3"/>
    <row r="943" s="23" customFormat="1" ht="14.25" customHeight="1" x14ac:dyDescent="0.3"/>
    <row r="944" s="23" customFormat="1" ht="14.25" customHeight="1" x14ac:dyDescent="0.3"/>
    <row r="945" s="23" customFormat="1" ht="14.25" customHeight="1" x14ac:dyDescent="0.3"/>
    <row r="946" s="23" customFormat="1" ht="14.25" customHeight="1" x14ac:dyDescent="0.3"/>
    <row r="947" s="23" customFormat="1" ht="14.25" customHeight="1" x14ac:dyDescent="0.3"/>
    <row r="948" s="23" customFormat="1" ht="14.25" customHeight="1" x14ac:dyDescent="0.3"/>
    <row r="949" s="23" customFormat="1" ht="14.25" customHeight="1" x14ac:dyDescent="0.3"/>
    <row r="950" s="23" customFormat="1" ht="14.25" customHeight="1" x14ac:dyDescent="0.3"/>
    <row r="951" s="23" customFormat="1" ht="14.25" customHeight="1" x14ac:dyDescent="0.3"/>
    <row r="952" s="23" customFormat="1" ht="14.25" customHeight="1" x14ac:dyDescent="0.3"/>
    <row r="953" s="23" customFormat="1" ht="14.25" customHeight="1" x14ac:dyDescent="0.3"/>
    <row r="954" s="23" customFormat="1" ht="14.25" customHeight="1" x14ac:dyDescent="0.3"/>
    <row r="955" s="23" customFormat="1" ht="14.25" customHeight="1" x14ac:dyDescent="0.3"/>
    <row r="956" s="23" customFormat="1" ht="14.25" customHeight="1" x14ac:dyDescent="0.3"/>
    <row r="957" s="23" customFormat="1" ht="14.25" customHeight="1" x14ac:dyDescent="0.3"/>
    <row r="958" s="23" customFormat="1" ht="14.25" customHeight="1" x14ac:dyDescent="0.3"/>
    <row r="959" s="23" customFormat="1" ht="14.25" customHeight="1" x14ac:dyDescent="0.3"/>
    <row r="960" s="23" customFormat="1" ht="14.25" customHeight="1" x14ac:dyDescent="0.3"/>
    <row r="961" s="23" customFormat="1" ht="14.25" customHeight="1" x14ac:dyDescent="0.3"/>
    <row r="962" s="23" customFormat="1" ht="14.25" customHeight="1" x14ac:dyDescent="0.3"/>
    <row r="963" s="23" customFormat="1" ht="14.25" customHeight="1" x14ac:dyDescent="0.3"/>
    <row r="964" s="23" customFormat="1" ht="14.25" customHeight="1" x14ac:dyDescent="0.3"/>
    <row r="965" s="23" customFormat="1" ht="14.25" customHeight="1" x14ac:dyDescent="0.3"/>
    <row r="966" s="23" customFormat="1" ht="14.25" customHeight="1" x14ac:dyDescent="0.3"/>
    <row r="967" s="23" customFormat="1" ht="14.25" customHeight="1" x14ac:dyDescent="0.3"/>
    <row r="968" s="23" customFormat="1" ht="14.25" customHeight="1" x14ac:dyDescent="0.3"/>
    <row r="969" s="23" customFormat="1" ht="14.25" customHeight="1" x14ac:dyDescent="0.3"/>
    <row r="970" s="23" customFormat="1" ht="14.25" customHeight="1" x14ac:dyDescent="0.3"/>
    <row r="971" s="23" customFormat="1" ht="14.25" customHeight="1" x14ac:dyDescent="0.3"/>
    <row r="972" s="23" customFormat="1" ht="14.25" customHeight="1" x14ac:dyDescent="0.3"/>
    <row r="973" s="23" customFormat="1" ht="14.25" customHeight="1" x14ac:dyDescent="0.3"/>
    <row r="974" s="23" customFormat="1" ht="14.25" customHeight="1" x14ac:dyDescent="0.3"/>
    <row r="975" s="23" customFormat="1" ht="14.25" customHeight="1" x14ac:dyDescent="0.3"/>
  </sheetData>
  <pageMargins left="0.75" right="0.75" top="1" bottom="1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C9"/>
  <sheetViews>
    <sheetView workbookViewId="0">
      <selection activeCell="C16" sqref="C16"/>
    </sheetView>
  </sheetViews>
  <sheetFormatPr defaultColWidth="12.59765625" defaultRowHeight="15" customHeight="1" x14ac:dyDescent="0.3"/>
  <cols>
    <col min="1" max="1" width="8.796875" style="23" bestFit="1" customWidth="1"/>
    <col min="2" max="2" width="9.3984375" style="23" bestFit="1" customWidth="1"/>
    <col min="3" max="3" width="62.69921875" style="23" customWidth="1"/>
    <col min="4" max="16384" width="12.59765625" style="23"/>
  </cols>
  <sheetData>
    <row r="1" spans="1:3" ht="14.4" x14ac:dyDescent="0.3">
      <c r="A1" s="64" t="s">
        <v>34</v>
      </c>
      <c r="B1" s="64" t="s">
        <v>11</v>
      </c>
      <c r="C1" s="64" t="s">
        <v>20</v>
      </c>
    </row>
    <row r="2" spans="1:3" x14ac:dyDescent="0.3">
      <c r="A2" s="65" t="s">
        <v>40</v>
      </c>
      <c r="B2" s="66">
        <f>Prep!$H$71</f>
        <v>0</v>
      </c>
      <c r="C2" s="65"/>
    </row>
    <row r="3" spans="1:3" ht="14.4" x14ac:dyDescent="0.3">
      <c r="A3" s="65" t="s">
        <v>41</v>
      </c>
      <c r="B3" s="66">
        <f>'Week 1'!$H$71</f>
        <v>0</v>
      </c>
      <c r="C3" s="65"/>
    </row>
    <row r="4" spans="1:3" ht="14.4" x14ac:dyDescent="0.3">
      <c r="A4" s="65" t="s">
        <v>42</v>
      </c>
      <c r="B4" s="66">
        <f>'Week 2'!$H$71</f>
        <v>0</v>
      </c>
      <c r="C4" s="65"/>
    </row>
    <row r="5" spans="1:3" x14ac:dyDescent="0.3">
      <c r="A5" s="65" t="s">
        <v>43</v>
      </c>
      <c r="B5" s="66">
        <f>'Week 3'!$H$71</f>
        <v>0</v>
      </c>
      <c r="C5" s="65"/>
    </row>
    <row r="6" spans="1:3" x14ac:dyDescent="0.3">
      <c r="A6" s="65" t="s">
        <v>44</v>
      </c>
      <c r="B6" s="66">
        <f>'Week 4'!$H$71</f>
        <v>0</v>
      </c>
      <c r="C6" s="65"/>
    </row>
    <row r="7" spans="1:3" ht="14.4" x14ac:dyDescent="0.3">
      <c r="A7" s="65" t="s">
        <v>45</v>
      </c>
      <c r="B7" s="66">
        <f>'Week 5'!$H$71</f>
        <v>0</v>
      </c>
      <c r="C7" s="65"/>
    </row>
    <row r="8" spans="1:3" thickBot="1" x14ac:dyDescent="0.35">
      <c r="A8" s="77" t="s">
        <v>54</v>
      </c>
      <c r="B8" s="78">
        <f>SUM(B2:B7)</f>
        <v>0</v>
      </c>
      <c r="C8" s="77"/>
    </row>
    <row r="9" spans="1:3" ht="15" customHeight="1" thickTop="1" x14ac:dyDescent="0.3"/>
  </sheetData>
  <pageMargins left="0.7" right="0.7" top="0.75" bottom="0.75" header="0.3" footer="0.3"/>
  <ignoredErrors>
    <ignoredError sqref="B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Prep</vt:lpstr>
      <vt:lpstr>Week 1</vt:lpstr>
      <vt:lpstr>Week 2</vt:lpstr>
      <vt:lpstr>Week 3</vt:lpstr>
      <vt:lpstr>Week 4</vt:lpstr>
      <vt:lpstr>Week 5</vt:lpstr>
      <vt:lpstr>Rates</vt:lpstr>
      <vt:lpstr>OT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stagemanager</dc:creator>
  <cp:lastModifiedBy>Nicole Bergen</cp:lastModifiedBy>
  <dcterms:created xsi:type="dcterms:W3CDTF">2017-10-25T16:42:57Z</dcterms:created>
  <dcterms:modified xsi:type="dcterms:W3CDTF">2022-03-06T07:48:07Z</dcterms:modified>
</cp:coreProperties>
</file>